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8. jednání - mimořádné\"/>
    </mc:Choice>
  </mc:AlternateContent>
  <xr:revisionPtr revIDLastSave="0" documentId="13_ncr:1_{2EFA107A-01E1-4876-8F8E-E23FB6246C0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9" r:id="rId3"/>
    <sheet name="JK" sheetId="4" r:id="rId4"/>
    <sheet name="LD" sheetId="10" r:id="rId5"/>
    <sheet name="MŠ" sheetId="11" r:id="rId6"/>
    <sheet name="PV" sheetId="5" r:id="rId7"/>
    <sheet name="RN" sheetId="6" r:id="rId8"/>
    <sheet name="VT" sheetId="7" r:id="rId9"/>
    <sheet name="ZK" sheetId="8" r:id="rId10"/>
  </sheets>
  <definedNames>
    <definedName name="_xlnm.Print_Area" localSheetId="0">distribuce!$A$1:$Y$40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6" i="8" l="1"/>
  <c r="Q37" i="8"/>
  <c r="Q38" i="8"/>
  <c r="Q36" i="7"/>
  <c r="Q37" i="7"/>
  <c r="Q38" i="7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6" i="5"/>
  <c r="Q37" i="5"/>
  <c r="Q38" i="5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27" i="10"/>
  <c r="Q28" i="10"/>
  <c r="Q29" i="10"/>
  <c r="Q30" i="10"/>
  <c r="Q31" i="10"/>
  <c r="Q32" i="10"/>
  <c r="Q33" i="10"/>
  <c r="Q34" i="10"/>
  <c r="Q35" i="10"/>
  <c r="Q36" i="10"/>
  <c r="Q37" i="10"/>
  <c r="Q38" i="10"/>
  <c r="Q28" i="4"/>
  <c r="Q29" i="4"/>
  <c r="Q30" i="4"/>
  <c r="Q31" i="4"/>
  <c r="Q32" i="4"/>
  <c r="Q33" i="4"/>
  <c r="Q34" i="4"/>
  <c r="Q35" i="4"/>
  <c r="Q36" i="4"/>
  <c r="Q37" i="4"/>
  <c r="Q38" i="4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R39" i="2" l="1"/>
  <c r="E39" i="2"/>
  <c r="D39" i="2"/>
  <c r="Q35" i="8" l="1"/>
  <c r="Q34" i="8"/>
  <c r="Q33" i="8"/>
  <c r="Q32" i="8"/>
  <c r="Q31" i="8"/>
  <c r="Q30" i="8"/>
  <c r="Q29" i="8"/>
  <c r="Q28" i="8"/>
  <c r="Q35" i="7"/>
  <c r="Q34" i="7"/>
  <c r="Q33" i="7"/>
  <c r="Q32" i="7"/>
  <c r="Q31" i="7"/>
  <c r="Q30" i="7"/>
  <c r="Q29" i="7"/>
  <c r="Q28" i="7"/>
  <c r="Q35" i="5"/>
  <c r="Q34" i="5"/>
  <c r="Q33" i="5"/>
  <c r="Q32" i="5"/>
  <c r="Q31" i="5"/>
  <c r="Q30" i="5"/>
  <c r="Q29" i="5"/>
  <c r="Q28" i="5"/>
  <c r="Q27" i="8" l="1"/>
  <c r="Q26" i="8"/>
  <c r="Q25" i="8"/>
  <c r="Q24" i="8"/>
  <c r="Q27" i="7"/>
  <c r="Q26" i="7"/>
  <c r="Q25" i="7"/>
  <c r="Q24" i="7"/>
  <c r="Q25" i="6"/>
  <c r="Q24" i="6"/>
  <c r="Q27" i="5"/>
  <c r="Q26" i="5"/>
  <c r="Q25" i="5"/>
  <c r="Q24" i="5"/>
  <c r="Q25" i="11"/>
  <c r="Q24" i="11"/>
  <c r="Q26" i="10"/>
  <c r="Q25" i="10"/>
  <c r="Q24" i="10"/>
  <c r="Q27" i="4"/>
  <c r="Q26" i="4"/>
  <c r="Q25" i="4"/>
  <c r="Q24" i="4"/>
  <c r="Q25" i="9"/>
  <c r="Q24" i="9"/>
  <c r="Q23" i="11" l="1"/>
  <c r="Q22" i="11"/>
  <c r="Q21" i="11"/>
  <c r="Q20" i="11"/>
  <c r="Q19" i="11"/>
  <c r="Q18" i="11"/>
  <c r="Q17" i="11"/>
  <c r="Q16" i="11"/>
  <c r="Q15" i="11"/>
  <c r="Q23" i="10"/>
  <c r="Q22" i="10"/>
  <c r="Q21" i="10"/>
  <c r="Q20" i="10"/>
  <c r="Q19" i="10"/>
  <c r="Q18" i="10"/>
  <c r="Q17" i="10"/>
  <c r="Q16" i="10"/>
  <c r="Q15" i="10"/>
  <c r="Q23" i="8"/>
  <c r="Q22" i="8"/>
  <c r="Q21" i="8"/>
  <c r="Q20" i="8"/>
  <c r="Q19" i="8"/>
  <c r="Q18" i="8"/>
  <c r="Q23" i="7"/>
  <c r="Q22" i="7"/>
  <c r="Q21" i="7"/>
  <c r="Q20" i="7"/>
  <c r="Q19" i="7"/>
  <c r="Q18" i="7"/>
  <c r="Q23" i="6"/>
  <c r="Q22" i="6"/>
  <c r="Q21" i="6"/>
  <c r="Q20" i="6"/>
  <c r="Q19" i="6"/>
  <c r="Q18" i="6"/>
  <c r="Q23" i="5"/>
  <c r="Q22" i="5"/>
  <c r="Q21" i="5"/>
  <c r="Q20" i="5"/>
  <c r="Q19" i="5"/>
  <c r="Q18" i="5"/>
  <c r="Q23" i="4"/>
  <c r="Q22" i="4"/>
  <c r="Q21" i="4"/>
  <c r="Q20" i="4"/>
  <c r="Q19" i="4"/>
  <c r="Q18" i="4"/>
  <c r="Q23" i="9"/>
  <c r="Q22" i="9"/>
  <c r="Q21" i="9"/>
  <c r="Q20" i="9"/>
  <c r="Q19" i="9"/>
  <c r="Q18" i="9"/>
  <c r="Q17" i="9"/>
  <c r="Q16" i="9"/>
  <c r="Q15" i="9"/>
  <c r="Q19" i="3"/>
  <c r="Q20" i="3"/>
  <c r="Q21" i="3"/>
  <c r="Q22" i="3"/>
  <c r="Q23" i="3"/>
  <c r="Q18" i="3"/>
  <c r="Q17" i="8" l="1"/>
  <c r="Q16" i="8"/>
  <c r="Q15" i="8"/>
  <c r="Q17" i="7"/>
  <c r="Q16" i="7"/>
  <c r="Q15" i="7"/>
  <c r="Q17" i="6"/>
  <c r="Q16" i="6"/>
  <c r="Q15" i="6"/>
  <c r="Q17" i="5"/>
  <c r="Q16" i="5"/>
  <c r="Q15" i="5"/>
  <c r="Q17" i="4"/>
  <c r="Q16" i="4"/>
  <c r="Q15" i="4"/>
  <c r="Q17" i="3"/>
  <c r="Q16" i="3"/>
  <c r="Q15" i="3"/>
  <c r="R40" i="2" l="1"/>
</calcChain>
</file>

<file path=xl/sharedStrings.xml><?xml version="1.0" encoding="utf-8"?>
<sst xmlns="http://schemas.openxmlformats.org/spreadsheetml/2006/main" count="2277" uniqueCount="147">
  <si>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</si>
  <si>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</si>
  <si>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</si>
  <si>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</si>
  <si>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</si>
  <si>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</si>
  <si>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</si>
  <si>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</si>
  <si>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</si>
  <si>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</si>
  <si>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</si>
  <si>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</si>
  <si>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</si>
  <si>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</si>
  <si>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</si>
  <si>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</si>
  <si>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</si>
  <si>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</si>
  <si>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</si>
  <si>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</si>
  <si>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</si>
  <si>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</si>
  <si>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</si>
  <si>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</si>
  <si>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</si>
  <si>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</si>
  <si>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</si>
  <si>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</si>
  <si>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</si>
  <si>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</si>
  <si>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</si>
  <si>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</si>
  <si>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</si>
  <si>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</si>
  <si>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</si>
  <si>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</si>
  <si>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</si>
  <si>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</si>
  <si>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Výzva je společná pro distribuci českých kinematografických děl (ve smyslu § 2 odst. 1 písm. f) zákona o audiovizi) i zahraničních kinematografických děl.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</si>
  <si>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</si>
  <si>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</si>
  <si>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</si>
  <si>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</si>
  <si>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</si>
  <si>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2018-3-2-19A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</si>
  <si>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18.12.2018 - 1.4.2019</t>
    </r>
  </si>
  <si>
    <r>
      <t>Finanční alokace: 5 2</t>
    </r>
    <r>
      <rPr>
        <sz val="9.5"/>
        <rFont val="Arial"/>
        <family val="2"/>
        <charset val="238"/>
      </rPr>
      <t>00 000 Kč</t>
    </r>
  </si>
  <si>
    <t>2936/2018</t>
  </si>
  <si>
    <t>Distribuce filmu Central Bus Station</t>
  </si>
  <si>
    <t>Frame Films s.r.o.</t>
  </si>
  <si>
    <t>Voráč, Jiří</t>
  </si>
  <si>
    <t>ano</t>
  </si>
  <si>
    <t>Tomek, Ivan</t>
  </si>
  <si>
    <t>neinvestiční dotace</t>
  </si>
  <si>
    <t>2937/2019</t>
  </si>
  <si>
    <t>2938/2019</t>
  </si>
  <si>
    <t>SARKOFÁG PRO KRÁLOVNU - DISTRIBUCE</t>
  </si>
  <si>
    <t>Distribuce Jaroslav Kučera Zblízka</t>
  </si>
  <si>
    <t>K2 s.r.o.</t>
  </si>
  <si>
    <t>MasterFilm s.r.o.</t>
  </si>
  <si>
    <t>Škach, Vladislav</t>
  </si>
  <si>
    <t>Kot, Peter</t>
  </si>
  <si>
    <t>Andrle, Ivo</t>
  </si>
  <si>
    <t>70%</t>
  </si>
  <si>
    <t>75%</t>
  </si>
  <si>
    <t>90%</t>
  </si>
  <si>
    <t>2939/2019</t>
  </si>
  <si>
    <t>Mirai, dívka z budoucnosti</t>
  </si>
  <si>
    <t>Asociace českých filmových klubů, z.s.</t>
  </si>
  <si>
    <t>Slavík, Petr</t>
  </si>
  <si>
    <t>Šoba Přemysl</t>
  </si>
  <si>
    <t>2940/2019</t>
  </si>
  <si>
    <t>Distribuce filmu Trabantem tam a zase zpátky</t>
  </si>
  <si>
    <t>Aerofilms s.r.o.</t>
  </si>
  <si>
    <t>Cielová, Hana</t>
  </si>
  <si>
    <t>ne</t>
  </si>
  <si>
    <t>2945/2019</t>
  </si>
  <si>
    <t>2946/2019</t>
  </si>
  <si>
    <t>2947/2019</t>
  </si>
  <si>
    <t>2948/2019</t>
  </si>
  <si>
    <t>Distribuce filmu High Life</t>
  </si>
  <si>
    <t>Distribuce filmu Sněží</t>
  </si>
  <si>
    <t>Distribuce filmu Cesta do pravěku</t>
  </si>
  <si>
    <t>Distribuce filmu Ostrým nožom</t>
  </si>
  <si>
    <t>Film Europe s.r.o.</t>
  </si>
  <si>
    <t>Bontonfilm a.s.</t>
  </si>
  <si>
    <t>Pechánková, Milica</t>
  </si>
  <si>
    <t>Šoba, Přemysl</t>
  </si>
  <si>
    <t>Spěšný, Karel</t>
  </si>
  <si>
    <t>Jílek, Jan</t>
  </si>
  <si>
    <t>Poláková, Jarmila</t>
  </si>
  <si>
    <t>Čeněk, David</t>
  </si>
  <si>
    <t>Skopal, Pavel</t>
  </si>
  <si>
    <t>85%</t>
  </si>
  <si>
    <t>50%</t>
  </si>
  <si>
    <t>radní nebodoval</t>
  </si>
  <si>
    <t>2943/2019</t>
  </si>
  <si>
    <t>Distribuce filmu Humorista</t>
  </si>
  <si>
    <t>Artcam Films s.r.o.</t>
  </si>
  <si>
    <t>Hodoušková, Markéta</t>
  </si>
  <si>
    <t>x</t>
  </si>
  <si>
    <t>2950/2019</t>
  </si>
  <si>
    <t>Problémy prvního světa</t>
  </si>
  <si>
    <t>Kamera Oko s.r.o.</t>
  </si>
  <si>
    <t>Schmarc, Vít</t>
  </si>
  <si>
    <t>2952/2019</t>
  </si>
  <si>
    <t>Distribuce filmu Tranzit</t>
  </si>
  <si>
    <t>Tabakov, Diana</t>
  </si>
  <si>
    <t>2955/2019</t>
  </si>
  <si>
    <t>Distribuce filmu Univerzity a svoboda</t>
  </si>
  <si>
    <t>Vadocký, Daniel</t>
  </si>
  <si>
    <t>Hendrich, Vladimír</t>
  </si>
  <si>
    <t>55%</t>
  </si>
  <si>
    <r>
      <t xml:space="preserve">Finanční alokace: </t>
    </r>
    <r>
      <rPr>
        <sz val="9.5"/>
        <rFont val="Arial"/>
        <family val="2"/>
        <charset val="238"/>
      </rPr>
      <t>5 200 000 Kč</t>
    </r>
  </si>
  <si>
    <t>2951/2019</t>
  </si>
  <si>
    <t>Distribuce filmu Genesis</t>
  </si>
  <si>
    <t>2953/2019</t>
  </si>
  <si>
    <t>Milost</t>
  </si>
  <si>
    <t>Pilot Film s.r.o.</t>
  </si>
  <si>
    <t>Štrbová, Denisa</t>
  </si>
  <si>
    <t>2956/2019</t>
  </si>
  <si>
    <t>ŽÁBY BEZ JAZYKA</t>
  </si>
  <si>
    <t>CINEART TV Prague s.r.o.</t>
  </si>
  <si>
    <t>Čěněk, David</t>
  </si>
  <si>
    <t>2957/2019</t>
  </si>
  <si>
    <t>Distribuce filmu Les Invisibles</t>
  </si>
  <si>
    <t>2960/2019</t>
  </si>
  <si>
    <t>Distribuce filmu TvMiniUni a zloděj otázek</t>
  </si>
  <si>
    <t>2961/2019</t>
  </si>
  <si>
    <t>Distribuce filmu Uzly a pomeranče</t>
  </si>
  <si>
    <t>2962/2019</t>
  </si>
  <si>
    <t>Distribuce - Setkání s Libuší</t>
  </si>
  <si>
    <t>Film&amp;Sociologie, s.r.o.</t>
  </si>
  <si>
    <t>2959/2019</t>
  </si>
  <si>
    <t>The Sound is Innocent (distribuce)</t>
  </si>
  <si>
    <t>Cinémotif Films s.r.o.</t>
  </si>
  <si>
    <t>radní nebodovala</t>
  </si>
  <si>
    <t>80%</t>
  </si>
  <si>
    <t>65%</t>
  </si>
  <si>
    <t>2964/2019</t>
  </si>
  <si>
    <t>Distribuce filmu Mid90s</t>
  </si>
  <si>
    <t>2966/2019</t>
  </si>
  <si>
    <t>Pláč svatého Šebestiána</t>
  </si>
  <si>
    <t>Cinéma Cuvée s.r.o.</t>
  </si>
  <si>
    <t>2967/2019</t>
  </si>
  <si>
    <t>Distribuce filmu Zatoulaný</t>
  </si>
  <si>
    <t>Mezipatra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</si>
</sst>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9" fontId="9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9" xfId="1" applyFont="1" applyFill="1" applyBorder="1" applyAlignment="1" applyProtection="1">
      <alignment horizontal="left" vertical="top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1" fontId="4" fillId="2" borderId="10" xfId="0" applyNumberFormat="1" applyFont="1" applyFill="1" applyBorder="1" applyAlignment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4" fillId="2" borderId="1" xfId="1" applyFont="1" applyFill="1" applyBorder="1" applyAlignment="1" applyProtection="1">
      <alignment horizontal="left" vertical="top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>
      <alignment horizontal="center" vertical="top"/>
    </xf>
    <xf numFmtId="14" fontId="4" fillId="2" borderId="1" xfId="1" applyNumberFormat="1" applyFont="1" applyFill="1" applyBorder="1" applyAlignment="1" applyProtection="1">
      <alignment horizontal="center" vertical="top"/>
      <protection locked="0"/>
    </xf>
    <xf numFmtId="0" fontId="4" fillId="2" borderId="2" xfId="1" applyFont="1" applyFill="1" applyBorder="1" applyAlignment="1" applyProtection="1">
      <alignment horizontal="left" vertical="top"/>
      <protection locked="0"/>
    </xf>
    <xf numFmtId="3" fontId="4" fillId="2" borderId="2" xfId="1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>
      <alignment horizontal="left" vertical="top"/>
    </xf>
    <xf numFmtId="3" fontId="4" fillId="2" borderId="2" xfId="0" applyNumberFormat="1" applyFont="1" applyFill="1" applyBorder="1" applyAlignment="1">
      <alignment horizontal="right" vertical="top"/>
    </xf>
    <xf numFmtId="0" fontId="4" fillId="2" borderId="2" xfId="1" applyFont="1" applyFill="1" applyBorder="1" applyAlignment="1" applyProtection="1">
      <alignment vertical="top" wrapText="1"/>
      <protection locked="0"/>
    </xf>
    <xf numFmtId="49" fontId="4" fillId="2" borderId="2" xfId="0" applyNumberFormat="1" applyFont="1" applyFill="1" applyBorder="1" applyAlignment="1">
      <alignment horizontal="center" vertical="top"/>
    </xf>
    <xf numFmtId="14" fontId="4" fillId="2" borderId="2" xfId="1" applyNumberFormat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vertical="top" wrapText="1"/>
      <protection locked="0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left" vertical="top"/>
      <protection locked="0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vertical="top" wrapText="1"/>
    </xf>
    <xf numFmtId="9" fontId="4" fillId="2" borderId="0" xfId="3" applyFont="1" applyFill="1" applyAlignment="1">
      <alignment horizontal="left" vertical="top"/>
    </xf>
    <xf numFmtId="49" fontId="4" fillId="2" borderId="1" xfId="0" applyNumberFormat="1" applyFont="1" applyFill="1" applyBorder="1" applyAlignment="1">
      <alignment horizontal="center"/>
    </xf>
    <xf numFmtId="9" fontId="4" fillId="2" borderId="1" xfId="1" applyNumberFormat="1" applyFont="1" applyFill="1" applyBorder="1" applyAlignment="1" applyProtection="1">
      <alignment horizontal="center" vertical="top"/>
      <protection locked="0"/>
    </xf>
    <xf numFmtId="0" fontId="4" fillId="2" borderId="1" xfId="1" applyFont="1" applyFill="1" applyBorder="1" applyAlignment="1" applyProtection="1">
      <alignment horizontal="center" vertical="top"/>
      <protection locked="0"/>
    </xf>
    <xf numFmtId="0" fontId="4" fillId="2" borderId="2" xfId="1" applyFont="1" applyFill="1" applyBorder="1" applyAlignment="1" applyProtection="1">
      <alignment horizontal="center" vertical="top"/>
      <protection locked="0"/>
    </xf>
    <xf numFmtId="9" fontId="4" fillId="2" borderId="2" xfId="1" applyNumberFormat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center" vertical="top"/>
      <protection locked="0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 applyProtection="1">
      <alignment horizontal="center" vertical="top"/>
      <protection locked="0"/>
    </xf>
    <xf numFmtId="9" fontId="4" fillId="2" borderId="9" xfId="1" applyNumberFormat="1" applyFont="1" applyFill="1" applyBorder="1" applyAlignment="1" applyProtection="1">
      <alignment horizontal="center" vertical="top"/>
      <protection locked="0"/>
    </xf>
    <xf numFmtId="14" fontId="4" fillId="2" borderId="9" xfId="1" applyNumberFormat="1" applyFont="1" applyFill="1" applyBorder="1" applyAlignment="1" applyProtection="1">
      <alignment horizontal="center" vertical="top"/>
      <protection locked="0"/>
    </xf>
    <xf numFmtId="0" fontId="4" fillId="2" borderId="12" xfId="1" applyFont="1" applyFill="1" applyBorder="1" applyAlignment="1" applyProtection="1">
      <alignment horizontal="left" vertical="top"/>
      <protection locked="0"/>
    </xf>
    <xf numFmtId="3" fontId="4" fillId="2" borderId="12" xfId="1" applyNumberFormat="1" applyFont="1" applyFill="1" applyBorder="1" applyAlignment="1" applyProtection="1">
      <alignment horizontal="right" vertical="center"/>
      <protection locked="0"/>
    </xf>
    <xf numFmtId="2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right" vertical="top"/>
    </xf>
    <xf numFmtId="0" fontId="4" fillId="2" borderId="12" xfId="1" applyFont="1" applyFill="1" applyBorder="1" applyAlignment="1" applyProtection="1">
      <alignment vertical="top" wrapText="1"/>
      <protection locked="0"/>
    </xf>
    <xf numFmtId="0" fontId="4" fillId="2" borderId="12" xfId="1" applyFont="1" applyFill="1" applyBorder="1" applyAlignment="1" applyProtection="1">
      <alignment horizontal="center" vertical="top"/>
      <protection locked="0"/>
    </xf>
    <xf numFmtId="49" fontId="4" fillId="2" borderId="12" xfId="0" applyNumberFormat="1" applyFont="1" applyFill="1" applyBorder="1" applyAlignment="1">
      <alignment horizontal="center" vertical="top"/>
    </xf>
    <xf numFmtId="9" fontId="4" fillId="2" borderId="12" xfId="1" applyNumberFormat="1" applyFont="1" applyFill="1" applyBorder="1" applyAlignment="1" applyProtection="1">
      <alignment horizontal="center" vertical="top"/>
      <protection locked="0"/>
    </xf>
    <xf numFmtId="14" fontId="4" fillId="2" borderId="12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2" fontId="4" fillId="2" borderId="11" xfId="0" applyNumberFormat="1" applyFont="1" applyFill="1" applyBorder="1" applyAlignment="1">
      <alignment horizontal="left" vertical="top"/>
    </xf>
    <xf numFmtId="9" fontId="4" fillId="2" borderId="0" xfId="3" applyFont="1" applyFill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center" vertical="top"/>
      <protection locked="0"/>
    </xf>
  </cellXfs>
  <cellStyles count="4">
    <cellStyle name="Normální" xfId="0" builtinId="0"/>
    <cellStyle name="Normální 2" xfId="1" xr:uid="{D0205606-F7D0-42BE-9930-B6A6780E32A9}"/>
    <cellStyle name="Normální 3" xfId="2" xr:uid="{BFD5A30A-F11A-49E3-AACE-751C438CD776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40"/>
  <sheetViews>
    <sheetView tabSelected="1"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20.42578125" style="2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8.85546875" style="15" customWidth="1"/>
    <col min="20" max="20" width="10.28515625" style="15" customWidth="1"/>
    <col min="21" max="21" width="9.28515625" style="2" customWidth="1"/>
    <col min="22" max="22" width="9.28515625" style="15" customWidth="1"/>
    <col min="23" max="23" width="10.28515625" style="2" customWidth="1"/>
    <col min="24" max="24" width="15.7109375" style="15" customWidth="1"/>
    <col min="25" max="25" width="15.7109375" style="2" customWidth="1"/>
    <col min="26" max="16384" width="9.140625" style="2"/>
  </cols>
  <sheetData>
    <row r="1" spans="1:89" ht="38.25" customHeight="1" x14ac:dyDescent="0.25">
      <c r="A1" s="1" t="s">
        <v>34</v>
      </c>
    </row>
    <row r="2" spans="1:89" ht="15" x14ac:dyDescent="0.25">
      <c r="A2" s="11" t="s">
        <v>44</v>
      </c>
      <c r="D2" s="4" t="s">
        <v>22</v>
      </c>
    </row>
    <row r="3" spans="1:89" ht="15" x14ac:dyDescent="0.25">
      <c r="A3" s="4" t="s">
        <v>33</v>
      </c>
      <c r="D3" s="2" t="s">
        <v>39</v>
      </c>
    </row>
    <row r="4" spans="1:89" ht="15" x14ac:dyDescent="0.25">
      <c r="A4" s="11" t="s">
        <v>45</v>
      </c>
      <c r="D4" s="2" t="s">
        <v>40</v>
      </c>
    </row>
    <row r="5" spans="1:89" x14ac:dyDescent="0.25">
      <c r="A5" s="11" t="s">
        <v>113</v>
      </c>
      <c r="D5" s="2" t="s">
        <v>41</v>
      </c>
    </row>
    <row r="6" spans="1:89" ht="15" x14ac:dyDescent="0.25">
      <c r="A6" s="11" t="s">
        <v>42</v>
      </c>
    </row>
    <row r="7" spans="1:89" x14ac:dyDescent="0.25">
      <c r="A7" s="4" t="s">
        <v>21</v>
      </c>
      <c r="D7" s="4" t="s">
        <v>23</v>
      </c>
    </row>
    <row r="8" spans="1:89" ht="15" x14ac:dyDescent="0.25">
      <c r="A8" s="12" t="s">
        <v>43</v>
      </c>
      <c r="D8" s="2" t="s">
        <v>35</v>
      </c>
      <c r="F8" s="2" t="s">
        <v>36</v>
      </c>
    </row>
    <row r="9" spans="1:89" ht="27" customHeight="1" x14ac:dyDescent="0.25">
      <c r="F9" s="68" t="s">
        <v>37</v>
      </c>
      <c r="G9" s="68"/>
      <c r="H9" s="68"/>
      <c r="I9" s="68"/>
      <c r="J9" s="68"/>
    </row>
    <row r="10" spans="1:89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9" x14ac:dyDescent="0.25">
      <c r="A11" s="4"/>
    </row>
    <row r="12" spans="1:89" ht="26.45" customHeight="1" x14ac:dyDescent="0.25">
      <c r="A12" s="65" t="s">
        <v>0</v>
      </c>
      <c r="B12" s="65" t="s">
        <v>1</v>
      </c>
      <c r="C12" s="65" t="s">
        <v>16</v>
      </c>
      <c r="D12" s="65" t="s">
        <v>13</v>
      </c>
      <c r="E12" s="66" t="s">
        <v>2</v>
      </c>
      <c r="F12" s="65" t="s">
        <v>29</v>
      </c>
      <c r="G12" s="65"/>
      <c r="H12" s="65" t="s">
        <v>30</v>
      </c>
      <c r="I12" s="65"/>
      <c r="J12" s="65" t="s">
        <v>31</v>
      </c>
      <c r="K12" s="65" t="s">
        <v>14</v>
      </c>
      <c r="L12" s="65" t="s">
        <v>15</v>
      </c>
      <c r="M12" s="65" t="s">
        <v>27</v>
      </c>
      <c r="N12" s="65" t="s">
        <v>28</v>
      </c>
      <c r="O12" s="65" t="s">
        <v>32</v>
      </c>
      <c r="P12" s="65" t="s">
        <v>3</v>
      </c>
      <c r="Q12" s="65" t="s">
        <v>4</v>
      </c>
      <c r="R12" s="65" t="s">
        <v>5</v>
      </c>
      <c r="S12" s="67" t="s">
        <v>6</v>
      </c>
      <c r="T12" s="67" t="s">
        <v>7</v>
      </c>
      <c r="U12" s="65" t="s">
        <v>8</v>
      </c>
      <c r="V12" s="67" t="s">
        <v>9</v>
      </c>
      <c r="W12" s="65" t="s">
        <v>10</v>
      </c>
      <c r="X12" s="67" t="s">
        <v>11</v>
      </c>
      <c r="Y12" s="65" t="s">
        <v>12</v>
      </c>
    </row>
    <row r="13" spans="1:89" ht="59.45" customHeight="1" x14ac:dyDescent="0.25">
      <c r="A13" s="65"/>
      <c r="B13" s="65"/>
      <c r="C13" s="65"/>
      <c r="D13" s="65"/>
      <c r="E13" s="66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7"/>
      <c r="T13" s="67"/>
      <c r="U13" s="65"/>
      <c r="V13" s="67"/>
      <c r="W13" s="65"/>
      <c r="X13" s="67"/>
      <c r="Y13" s="65"/>
    </row>
    <row r="14" spans="1:89" ht="28.9" customHeight="1" x14ac:dyDescent="0.25">
      <c r="A14" s="65"/>
      <c r="B14" s="65"/>
      <c r="C14" s="65"/>
      <c r="D14" s="65"/>
      <c r="E14" s="66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  <c r="R14" s="6"/>
      <c r="S14" s="16"/>
      <c r="T14" s="16"/>
      <c r="U14" s="6"/>
      <c r="V14" s="43"/>
      <c r="W14" s="6"/>
      <c r="X14" s="43"/>
      <c r="Y14" s="6"/>
    </row>
    <row r="15" spans="1:89" s="7" customFormat="1" ht="12.75" customHeight="1" x14ac:dyDescent="0.2">
      <c r="A15" s="23" t="s">
        <v>47</v>
      </c>
      <c r="B15" s="23" t="s">
        <v>49</v>
      </c>
      <c r="C15" s="23" t="s">
        <v>48</v>
      </c>
      <c r="D15" s="24">
        <v>451500</v>
      </c>
      <c r="E15" s="24">
        <v>291500</v>
      </c>
      <c r="F15" s="23" t="s">
        <v>50</v>
      </c>
      <c r="G15" s="23" t="s">
        <v>51</v>
      </c>
      <c r="H15" s="23" t="s">
        <v>52</v>
      </c>
      <c r="I15" s="23" t="s">
        <v>51</v>
      </c>
      <c r="J15" s="8">
        <v>30</v>
      </c>
      <c r="K15" s="8">
        <v>10.333299999999999</v>
      </c>
      <c r="L15" s="8">
        <v>10.5</v>
      </c>
      <c r="M15" s="8">
        <v>5</v>
      </c>
      <c r="N15" s="8">
        <v>6</v>
      </c>
      <c r="O15" s="8">
        <v>8.1667000000000005</v>
      </c>
      <c r="P15" s="8">
        <v>3</v>
      </c>
      <c r="Q15" s="8">
        <v>73</v>
      </c>
      <c r="R15" s="21">
        <v>150000</v>
      </c>
      <c r="S15" s="25" t="s">
        <v>53</v>
      </c>
      <c r="T15" s="45" t="s">
        <v>51</v>
      </c>
      <c r="U15" s="26" t="s">
        <v>51</v>
      </c>
      <c r="V15" s="46">
        <v>0.65</v>
      </c>
      <c r="W15" s="26" t="s">
        <v>63</v>
      </c>
      <c r="X15" s="27">
        <v>43829</v>
      </c>
      <c r="Y15" s="27">
        <v>43829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s="7" customFormat="1" ht="12.75" customHeight="1" x14ac:dyDescent="0.25">
      <c r="A16" s="23" t="s">
        <v>54</v>
      </c>
      <c r="B16" s="23" t="s">
        <v>58</v>
      </c>
      <c r="C16" s="23" t="s">
        <v>56</v>
      </c>
      <c r="D16" s="24">
        <v>1220000</v>
      </c>
      <c r="E16" s="24">
        <v>450000</v>
      </c>
      <c r="F16" s="23" t="s">
        <v>60</v>
      </c>
      <c r="G16" s="9" t="s">
        <v>51</v>
      </c>
      <c r="H16" s="23" t="s">
        <v>50</v>
      </c>
      <c r="I16" s="9" t="s">
        <v>51</v>
      </c>
      <c r="J16" s="8">
        <v>28.5</v>
      </c>
      <c r="K16" s="8">
        <v>11.166700000000001</v>
      </c>
      <c r="L16" s="8">
        <v>9.3332999999999995</v>
      </c>
      <c r="M16" s="8">
        <v>4.8333000000000004</v>
      </c>
      <c r="N16" s="8">
        <v>5.8333000000000004</v>
      </c>
      <c r="O16" s="8">
        <v>6.6666999999999996</v>
      </c>
      <c r="P16" s="8">
        <v>3.6667000000000001</v>
      </c>
      <c r="Q16" s="8">
        <v>70</v>
      </c>
      <c r="R16" s="21">
        <v>150000</v>
      </c>
      <c r="S16" s="25" t="s">
        <v>53</v>
      </c>
      <c r="T16" s="47" t="s">
        <v>51</v>
      </c>
      <c r="U16" s="26" t="s">
        <v>51</v>
      </c>
      <c r="V16" s="46">
        <v>0.7</v>
      </c>
      <c r="W16" s="26" t="s">
        <v>64</v>
      </c>
      <c r="X16" s="27">
        <v>43861</v>
      </c>
      <c r="Y16" s="27">
        <v>43861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7" customFormat="1" ht="12.75" customHeight="1" x14ac:dyDescent="0.25">
      <c r="A17" s="23" t="s">
        <v>55</v>
      </c>
      <c r="B17" s="23" t="s">
        <v>59</v>
      </c>
      <c r="C17" s="23" t="s">
        <v>57</v>
      </c>
      <c r="D17" s="24">
        <v>340000</v>
      </c>
      <c r="E17" s="24">
        <v>200000</v>
      </c>
      <c r="F17" s="23" t="s">
        <v>61</v>
      </c>
      <c r="G17" s="9" t="s">
        <v>51</v>
      </c>
      <c r="H17" s="23" t="s">
        <v>62</v>
      </c>
      <c r="I17" s="9" t="s">
        <v>51</v>
      </c>
      <c r="J17" s="8">
        <v>30</v>
      </c>
      <c r="K17" s="8">
        <v>11.666700000000001</v>
      </c>
      <c r="L17" s="8">
        <v>11.666700000000001</v>
      </c>
      <c r="M17" s="8">
        <v>4.8333000000000004</v>
      </c>
      <c r="N17" s="8">
        <v>6.8333000000000004</v>
      </c>
      <c r="O17" s="8">
        <v>7</v>
      </c>
      <c r="P17" s="8">
        <v>3</v>
      </c>
      <c r="Q17" s="8">
        <v>75</v>
      </c>
      <c r="R17" s="21">
        <v>100000</v>
      </c>
      <c r="S17" s="25" t="s">
        <v>53</v>
      </c>
      <c r="T17" s="47" t="s">
        <v>51</v>
      </c>
      <c r="U17" s="26" t="s">
        <v>51</v>
      </c>
      <c r="V17" s="46">
        <v>0.89</v>
      </c>
      <c r="W17" s="26" t="s">
        <v>65</v>
      </c>
      <c r="X17" s="27">
        <v>43861</v>
      </c>
      <c r="Y17" s="27">
        <v>43861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ht="12.75" customHeight="1" x14ac:dyDescent="0.25">
      <c r="A18" s="23" t="s">
        <v>66</v>
      </c>
      <c r="B18" s="23" t="s">
        <v>68</v>
      </c>
      <c r="C18" s="23" t="s">
        <v>67</v>
      </c>
      <c r="D18" s="24">
        <v>435000</v>
      </c>
      <c r="E18" s="24">
        <v>250000</v>
      </c>
      <c r="F18" s="23" t="s">
        <v>69</v>
      </c>
      <c r="G18" s="9" t="s">
        <v>51</v>
      </c>
      <c r="H18" s="23" t="s">
        <v>70</v>
      </c>
      <c r="I18" s="9" t="s">
        <v>51</v>
      </c>
      <c r="J18" s="8">
        <v>28.285699999999999</v>
      </c>
      <c r="K18" s="8">
        <v>12.428599999999999</v>
      </c>
      <c r="L18" s="8">
        <v>10.857100000000001</v>
      </c>
      <c r="M18" s="8">
        <v>4.7142999999999997</v>
      </c>
      <c r="N18" s="8">
        <v>8.5714000000000006</v>
      </c>
      <c r="O18" s="8">
        <v>8.2857000000000003</v>
      </c>
      <c r="P18" s="8">
        <v>4</v>
      </c>
      <c r="Q18" s="8">
        <v>77.142899999999997</v>
      </c>
      <c r="R18" s="21">
        <v>250000</v>
      </c>
      <c r="S18" s="25" t="s">
        <v>53</v>
      </c>
      <c r="T18" s="47" t="s">
        <v>51</v>
      </c>
      <c r="U18" s="26" t="s">
        <v>51</v>
      </c>
      <c r="V18" s="46">
        <v>0.56999999999999995</v>
      </c>
      <c r="W18" s="26" t="s">
        <v>93</v>
      </c>
      <c r="X18" s="27">
        <v>43861</v>
      </c>
      <c r="Y18" s="27">
        <v>43861</v>
      </c>
    </row>
    <row r="19" spans="1:89" ht="12.75" customHeight="1" x14ac:dyDescent="0.25">
      <c r="A19" s="23" t="s">
        <v>71</v>
      </c>
      <c r="B19" s="23" t="s">
        <v>73</v>
      </c>
      <c r="C19" s="23" t="s">
        <v>72</v>
      </c>
      <c r="D19" s="24">
        <v>1837250</v>
      </c>
      <c r="E19" s="24">
        <v>430000</v>
      </c>
      <c r="F19" s="23" t="s">
        <v>52</v>
      </c>
      <c r="G19" s="9" t="s">
        <v>51</v>
      </c>
      <c r="H19" s="23" t="s">
        <v>74</v>
      </c>
      <c r="I19" s="9" t="s">
        <v>51</v>
      </c>
      <c r="J19" s="8">
        <v>27</v>
      </c>
      <c r="K19" s="8">
        <v>13</v>
      </c>
      <c r="L19" s="8">
        <v>10.2857</v>
      </c>
      <c r="M19" s="8">
        <v>4.4286000000000003</v>
      </c>
      <c r="N19" s="8">
        <v>7</v>
      </c>
      <c r="O19" s="8">
        <v>7.1429</v>
      </c>
      <c r="P19" s="8">
        <v>5</v>
      </c>
      <c r="Q19" s="8">
        <v>73.857100000000003</v>
      </c>
      <c r="R19" s="21">
        <v>250000</v>
      </c>
      <c r="S19" s="25" t="s">
        <v>53</v>
      </c>
      <c r="T19" s="47" t="s">
        <v>75</v>
      </c>
      <c r="U19" s="26" t="s">
        <v>75</v>
      </c>
      <c r="V19" s="46">
        <v>0.28999999999999998</v>
      </c>
      <c r="W19" s="26" t="s">
        <v>94</v>
      </c>
      <c r="X19" s="27">
        <v>43830</v>
      </c>
      <c r="Y19" s="27">
        <v>43830</v>
      </c>
    </row>
    <row r="20" spans="1:89" ht="12.75" customHeight="1" x14ac:dyDescent="0.25">
      <c r="A20" s="23" t="s">
        <v>76</v>
      </c>
      <c r="B20" s="23" t="s">
        <v>84</v>
      </c>
      <c r="C20" s="23" t="s">
        <v>80</v>
      </c>
      <c r="D20" s="24">
        <v>548950</v>
      </c>
      <c r="E20" s="24">
        <v>150000</v>
      </c>
      <c r="F20" s="23" t="s">
        <v>86</v>
      </c>
      <c r="G20" s="9" t="s">
        <v>51</v>
      </c>
      <c r="H20" s="23" t="s">
        <v>90</v>
      </c>
      <c r="I20" s="23" t="s">
        <v>75</v>
      </c>
      <c r="J20" s="8">
        <v>28.857099999999999</v>
      </c>
      <c r="K20" s="8">
        <v>12.2857</v>
      </c>
      <c r="L20" s="8">
        <v>10.7143</v>
      </c>
      <c r="M20" s="8">
        <v>4.7142999999999997</v>
      </c>
      <c r="N20" s="8">
        <v>7.2857000000000003</v>
      </c>
      <c r="O20" s="8">
        <v>7.8571</v>
      </c>
      <c r="P20" s="8">
        <v>4</v>
      </c>
      <c r="Q20" s="8">
        <v>75.714299999999994</v>
      </c>
      <c r="R20" s="21">
        <v>150000</v>
      </c>
      <c r="S20" s="25" t="s">
        <v>53</v>
      </c>
      <c r="T20" s="47" t="s">
        <v>75</v>
      </c>
      <c r="U20" s="26" t="s">
        <v>75</v>
      </c>
      <c r="V20" s="46">
        <v>0.27</v>
      </c>
      <c r="W20" s="26" t="s">
        <v>94</v>
      </c>
      <c r="X20" s="27">
        <v>43770</v>
      </c>
      <c r="Y20" s="27">
        <v>43799</v>
      </c>
    </row>
    <row r="21" spans="1:89" ht="12.75" customHeight="1" x14ac:dyDescent="0.25">
      <c r="A21" s="23" t="s">
        <v>77</v>
      </c>
      <c r="B21" s="23" t="s">
        <v>85</v>
      </c>
      <c r="C21" s="23" t="s">
        <v>81</v>
      </c>
      <c r="D21" s="24">
        <v>591835</v>
      </c>
      <c r="E21" s="24">
        <v>500000</v>
      </c>
      <c r="F21" s="23" t="s">
        <v>87</v>
      </c>
      <c r="G21" s="9" t="s">
        <v>51</v>
      </c>
      <c r="H21" s="23" t="s">
        <v>60</v>
      </c>
      <c r="I21" s="23" t="s">
        <v>51</v>
      </c>
      <c r="J21" s="8">
        <v>26.142900000000001</v>
      </c>
      <c r="K21" s="8">
        <v>13.142899999999999</v>
      </c>
      <c r="L21" s="8">
        <v>9.1428999999999991</v>
      </c>
      <c r="M21" s="8">
        <v>4.2857000000000003</v>
      </c>
      <c r="N21" s="8">
        <v>7.1429</v>
      </c>
      <c r="O21" s="8">
        <v>6.5713999999999997</v>
      </c>
      <c r="P21" s="8">
        <v>4</v>
      </c>
      <c r="Q21" s="8">
        <v>70.428600000000003</v>
      </c>
      <c r="R21" s="21">
        <v>150000</v>
      </c>
      <c r="S21" s="25" t="s">
        <v>53</v>
      </c>
      <c r="T21" s="47" t="s">
        <v>51</v>
      </c>
      <c r="U21" s="26" t="s">
        <v>51</v>
      </c>
      <c r="V21" s="46">
        <v>0.84</v>
      </c>
      <c r="W21" s="26" t="s">
        <v>65</v>
      </c>
      <c r="X21" s="27">
        <v>43861</v>
      </c>
      <c r="Y21" s="27">
        <v>43861</v>
      </c>
    </row>
    <row r="22" spans="1:89" ht="12.75" customHeight="1" x14ac:dyDescent="0.25">
      <c r="A22" s="23" t="s">
        <v>78</v>
      </c>
      <c r="B22" s="23" t="s">
        <v>85</v>
      </c>
      <c r="C22" s="23" t="s">
        <v>82</v>
      </c>
      <c r="D22" s="24">
        <v>383170</v>
      </c>
      <c r="E22" s="24">
        <v>300000</v>
      </c>
      <c r="F22" s="23" t="s">
        <v>88</v>
      </c>
      <c r="G22" s="9" t="s">
        <v>51</v>
      </c>
      <c r="H22" s="23" t="s">
        <v>91</v>
      </c>
      <c r="I22" s="23" t="s">
        <v>51</v>
      </c>
      <c r="J22" s="8">
        <v>31.857099999999999</v>
      </c>
      <c r="K22" s="8">
        <v>13.142899999999999</v>
      </c>
      <c r="L22" s="8">
        <v>12.142899999999999</v>
      </c>
      <c r="M22" s="8">
        <v>4.8571</v>
      </c>
      <c r="N22" s="8">
        <v>7.7142999999999997</v>
      </c>
      <c r="O22" s="8">
        <v>7.2857000000000003</v>
      </c>
      <c r="P22" s="8">
        <v>4</v>
      </c>
      <c r="Q22" s="8">
        <v>81</v>
      </c>
      <c r="R22" s="21">
        <v>100000</v>
      </c>
      <c r="S22" s="25" t="s">
        <v>53</v>
      </c>
      <c r="T22" s="47" t="s">
        <v>51</v>
      </c>
      <c r="U22" s="26" t="s">
        <v>51</v>
      </c>
      <c r="V22" s="46">
        <v>0.78</v>
      </c>
      <c r="W22" s="26" t="s">
        <v>93</v>
      </c>
      <c r="X22" s="27">
        <v>43861</v>
      </c>
      <c r="Y22" s="27">
        <v>43861</v>
      </c>
    </row>
    <row r="23" spans="1:89" ht="12.75" customHeight="1" x14ac:dyDescent="0.25">
      <c r="A23" s="23" t="s">
        <v>79</v>
      </c>
      <c r="B23" s="23" t="s">
        <v>85</v>
      </c>
      <c r="C23" s="23" t="s">
        <v>83</v>
      </c>
      <c r="D23" s="24">
        <v>424950</v>
      </c>
      <c r="E23" s="24">
        <v>350000</v>
      </c>
      <c r="F23" s="23" t="s">
        <v>89</v>
      </c>
      <c r="G23" s="9" t="s">
        <v>51</v>
      </c>
      <c r="H23" s="23" t="s">
        <v>92</v>
      </c>
      <c r="I23" s="23" t="s">
        <v>75</v>
      </c>
      <c r="J23" s="8">
        <v>31.285699999999999</v>
      </c>
      <c r="K23" s="8">
        <v>13.428599999999999</v>
      </c>
      <c r="L23" s="8">
        <v>12.857100000000001</v>
      </c>
      <c r="M23" s="8">
        <v>4.8571</v>
      </c>
      <c r="N23" s="8">
        <v>8.1428999999999991</v>
      </c>
      <c r="O23" s="8">
        <v>8.1428999999999991</v>
      </c>
      <c r="P23" s="8">
        <v>4</v>
      </c>
      <c r="Q23" s="8">
        <v>82.714299999999994</v>
      </c>
      <c r="R23" s="21">
        <v>350000</v>
      </c>
      <c r="S23" s="25" t="s">
        <v>53</v>
      </c>
      <c r="T23" s="47" t="s">
        <v>51</v>
      </c>
      <c r="U23" s="26" t="s">
        <v>51</v>
      </c>
      <c r="V23" s="46">
        <v>0.82</v>
      </c>
      <c r="W23" s="26" t="s">
        <v>65</v>
      </c>
      <c r="X23" s="27">
        <v>43861</v>
      </c>
      <c r="Y23" s="27">
        <v>43861</v>
      </c>
    </row>
    <row r="24" spans="1:89" ht="12.75" customHeight="1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32.875</v>
      </c>
      <c r="K24" s="8">
        <v>13.125</v>
      </c>
      <c r="L24" s="8">
        <v>12.5</v>
      </c>
      <c r="M24" s="8">
        <v>4.625</v>
      </c>
      <c r="N24" s="8">
        <v>6.75</v>
      </c>
      <c r="O24" s="8">
        <v>7.875</v>
      </c>
      <c r="P24" s="8">
        <v>4</v>
      </c>
      <c r="Q24" s="8">
        <v>81.75</v>
      </c>
      <c r="R24" s="21">
        <v>200000</v>
      </c>
      <c r="S24" s="25" t="s">
        <v>53</v>
      </c>
      <c r="T24" s="47" t="s">
        <v>75</v>
      </c>
      <c r="U24" s="26" t="s">
        <v>51</v>
      </c>
      <c r="V24" s="46">
        <v>0.47</v>
      </c>
      <c r="W24" s="26" t="s">
        <v>112</v>
      </c>
      <c r="X24" s="27">
        <v>43769</v>
      </c>
      <c r="Y24" s="27">
        <v>43769</v>
      </c>
    </row>
    <row r="25" spans="1:89" ht="12.75" customHeight="1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27.5</v>
      </c>
      <c r="K25" s="8">
        <v>11.375</v>
      </c>
      <c r="L25" s="8">
        <v>10.25</v>
      </c>
      <c r="M25" s="8">
        <v>4</v>
      </c>
      <c r="N25" s="8">
        <v>8.125</v>
      </c>
      <c r="O25" s="8">
        <v>5.875</v>
      </c>
      <c r="P25" s="8">
        <v>3.125</v>
      </c>
      <c r="Q25" s="8">
        <v>70.25</v>
      </c>
      <c r="R25" s="21">
        <v>50000</v>
      </c>
      <c r="S25" s="25" t="s">
        <v>53</v>
      </c>
      <c r="T25" s="47" t="s">
        <v>51</v>
      </c>
      <c r="U25" s="26" t="s">
        <v>75</v>
      </c>
      <c r="V25" s="46">
        <v>0.4</v>
      </c>
      <c r="W25" s="26" t="s">
        <v>94</v>
      </c>
      <c r="X25" s="27">
        <v>43861</v>
      </c>
      <c r="Y25" s="27">
        <v>43861</v>
      </c>
    </row>
    <row r="26" spans="1:89" ht="12.75" customHeight="1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29.5</v>
      </c>
      <c r="K26" s="8">
        <v>12.25</v>
      </c>
      <c r="L26" s="8">
        <v>11.75</v>
      </c>
      <c r="M26" s="8">
        <v>4.75</v>
      </c>
      <c r="N26" s="8">
        <v>7.375</v>
      </c>
      <c r="O26" s="8">
        <v>7</v>
      </c>
      <c r="P26" s="8">
        <v>4</v>
      </c>
      <c r="Q26" s="8">
        <v>76.625</v>
      </c>
      <c r="R26" s="21">
        <v>100000</v>
      </c>
      <c r="S26" s="25" t="s">
        <v>53</v>
      </c>
      <c r="T26" s="47" t="s">
        <v>75</v>
      </c>
      <c r="U26" s="26" t="s">
        <v>75</v>
      </c>
      <c r="V26" s="46">
        <v>0.36</v>
      </c>
      <c r="W26" s="26" t="s">
        <v>94</v>
      </c>
      <c r="X26" s="27">
        <v>43800</v>
      </c>
      <c r="Y26" s="27">
        <v>43830</v>
      </c>
    </row>
    <row r="27" spans="1:89" ht="12.75" customHeight="1" x14ac:dyDescent="0.25">
      <c r="A27" s="28" t="s">
        <v>108</v>
      </c>
      <c r="B27" s="28" t="s">
        <v>85</v>
      </c>
      <c r="C27" s="28" t="s">
        <v>109</v>
      </c>
      <c r="D27" s="29">
        <v>478782</v>
      </c>
      <c r="E27" s="29">
        <v>400000</v>
      </c>
      <c r="F27" s="28" t="s">
        <v>110</v>
      </c>
      <c r="G27" s="28" t="s">
        <v>51</v>
      </c>
      <c r="H27" s="28" t="s">
        <v>111</v>
      </c>
      <c r="I27" s="28" t="s">
        <v>51</v>
      </c>
      <c r="J27" s="30">
        <v>27</v>
      </c>
      <c r="K27" s="30">
        <v>13.25</v>
      </c>
      <c r="L27" s="30">
        <v>11.75</v>
      </c>
      <c r="M27" s="30">
        <v>4.125</v>
      </c>
      <c r="N27" s="30">
        <v>5.875</v>
      </c>
      <c r="O27" s="30">
        <v>6.375</v>
      </c>
      <c r="P27" s="30">
        <v>4</v>
      </c>
      <c r="Q27" s="30">
        <v>72.375</v>
      </c>
      <c r="R27" s="31">
        <v>200000</v>
      </c>
      <c r="S27" s="32" t="s">
        <v>53</v>
      </c>
      <c r="T27" s="48" t="s">
        <v>51</v>
      </c>
      <c r="U27" s="33" t="s">
        <v>51</v>
      </c>
      <c r="V27" s="49">
        <v>0.84</v>
      </c>
      <c r="W27" s="33" t="s">
        <v>65</v>
      </c>
      <c r="X27" s="34">
        <v>43861</v>
      </c>
      <c r="Y27" s="34">
        <v>43861</v>
      </c>
    </row>
    <row r="28" spans="1:89" ht="12.75" customHeight="1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33.200000000000003</v>
      </c>
      <c r="K28" s="37">
        <v>12.6</v>
      </c>
      <c r="L28" s="37">
        <v>12.8</v>
      </c>
      <c r="M28" s="37">
        <v>4.2</v>
      </c>
      <c r="N28" s="37">
        <v>8</v>
      </c>
      <c r="O28" s="37">
        <v>7.4</v>
      </c>
      <c r="P28" s="37">
        <v>3.6</v>
      </c>
      <c r="Q28" s="37">
        <v>81.8</v>
      </c>
      <c r="R28" s="38">
        <v>150000</v>
      </c>
      <c r="S28" s="39" t="s">
        <v>53</v>
      </c>
      <c r="T28" s="50" t="s">
        <v>75</v>
      </c>
      <c r="U28" s="40" t="s">
        <v>51</v>
      </c>
      <c r="V28" s="51">
        <v>0.48</v>
      </c>
      <c r="W28" s="40" t="s">
        <v>63</v>
      </c>
      <c r="X28" s="42">
        <v>43814</v>
      </c>
      <c r="Y28" s="42">
        <v>43830</v>
      </c>
      <c r="Z28" s="44"/>
    </row>
    <row r="29" spans="1:89" ht="12.75" customHeight="1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31.4</v>
      </c>
      <c r="K29" s="37">
        <v>11</v>
      </c>
      <c r="L29" s="37">
        <v>11</v>
      </c>
      <c r="M29" s="37">
        <v>3.8</v>
      </c>
      <c r="N29" s="37">
        <v>6.8</v>
      </c>
      <c r="O29" s="37">
        <v>7.2</v>
      </c>
      <c r="P29" s="37">
        <v>3.2</v>
      </c>
      <c r="Q29" s="37">
        <v>74.400000000000006</v>
      </c>
      <c r="R29" s="38">
        <v>150000</v>
      </c>
      <c r="S29" s="39" t="s">
        <v>53</v>
      </c>
      <c r="T29" s="50" t="s">
        <v>51</v>
      </c>
      <c r="U29" s="40" t="s">
        <v>51</v>
      </c>
      <c r="V29" s="51">
        <v>0.82</v>
      </c>
      <c r="W29" s="40" t="s">
        <v>65</v>
      </c>
      <c r="X29" s="42">
        <v>43861</v>
      </c>
      <c r="Y29" s="42">
        <v>43861</v>
      </c>
      <c r="Z29" s="44"/>
    </row>
    <row r="30" spans="1:89" ht="12.75" customHeight="1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25.2</v>
      </c>
      <c r="K30" s="37">
        <v>9.4</v>
      </c>
      <c r="L30" s="37">
        <v>11.4</v>
      </c>
      <c r="M30" s="37">
        <v>2.4</v>
      </c>
      <c r="N30" s="37">
        <v>5</v>
      </c>
      <c r="O30" s="37">
        <v>4.5999999999999996</v>
      </c>
      <c r="P30" s="37">
        <v>3.8</v>
      </c>
      <c r="Q30" s="37">
        <v>61.8</v>
      </c>
      <c r="R30" s="38">
        <v>0</v>
      </c>
      <c r="S30" s="39" t="s">
        <v>53</v>
      </c>
      <c r="T30" s="50" t="s">
        <v>51</v>
      </c>
      <c r="U30" s="40"/>
      <c r="V30" s="51">
        <v>0.33</v>
      </c>
      <c r="W30" s="40"/>
      <c r="X30" s="42">
        <v>43981</v>
      </c>
      <c r="Y30" s="42"/>
      <c r="Z30" s="44"/>
    </row>
    <row r="31" spans="1:89" ht="12.75" customHeight="1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31</v>
      </c>
      <c r="K31" s="37">
        <v>13.4</v>
      </c>
      <c r="L31" s="37">
        <v>11.6</v>
      </c>
      <c r="M31" s="37">
        <v>4.8</v>
      </c>
      <c r="N31" s="37">
        <v>8.8000000000000007</v>
      </c>
      <c r="O31" s="37">
        <v>7.6</v>
      </c>
      <c r="P31" s="37">
        <v>5</v>
      </c>
      <c r="Q31" s="37">
        <v>82.2</v>
      </c>
      <c r="R31" s="38">
        <v>120000</v>
      </c>
      <c r="S31" s="39" t="s">
        <v>53</v>
      </c>
      <c r="T31" s="50" t="s">
        <v>75</v>
      </c>
      <c r="U31" s="40" t="s">
        <v>75</v>
      </c>
      <c r="V31" s="51">
        <v>0.26</v>
      </c>
      <c r="W31" s="40" t="s">
        <v>94</v>
      </c>
      <c r="X31" s="42">
        <v>43830</v>
      </c>
      <c r="Y31" s="42">
        <v>43830</v>
      </c>
      <c r="Z31" s="44"/>
    </row>
    <row r="32" spans="1:89" ht="12.75" customHeight="1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32.799999999999997</v>
      </c>
      <c r="K32" s="37">
        <v>11</v>
      </c>
      <c r="L32" s="37">
        <v>12</v>
      </c>
      <c r="M32" s="37">
        <v>4.8</v>
      </c>
      <c r="N32" s="37">
        <v>8.4</v>
      </c>
      <c r="O32" s="37">
        <v>9</v>
      </c>
      <c r="P32" s="37">
        <v>3.2</v>
      </c>
      <c r="Q32" s="37">
        <v>81.2</v>
      </c>
      <c r="R32" s="38">
        <v>200000</v>
      </c>
      <c r="S32" s="39" t="s">
        <v>53</v>
      </c>
      <c r="T32" s="52" t="s">
        <v>51</v>
      </c>
      <c r="U32" s="40" t="s">
        <v>51</v>
      </c>
      <c r="V32" s="53">
        <v>0.64</v>
      </c>
      <c r="W32" s="40" t="s">
        <v>65</v>
      </c>
      <c r="X32" s="54">
        <v>43861</v>
      </c>
      <c r="Y32" s="54">
        <v>43861</v>
      </c>
      <c r="Z32" s="44"/>
    </row>
    <row r="33" spans="1:26" ht="12.75" customHeight="1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28.6</v>
      </c>
      <c r="K33" s="37">
        <v>12.4</v>
      </c>
      <c r="L33" s="37">
        <v>8.6</v>
      </c>
      <c r="M33" s="37">
        <v>3.8</v>
      </c>
      <c r="N33" s="37">
        <v>6.4</v>
      </c>
      <c r="O33" s="37">
        <v>6.6</v>
      </c>
      <c r="P33" s="37">
        <v>4</v>
      </c>
      <c r="Q33" s="37">
        <v>70.400000000000006</v>
      </c>
      <c r="R33" s="38">
        <v>250000</v>
      </c>
      <c r="S33" s="39" t="s">
        <v>53</v>
      </c>
      <c r="T33" s="50" t="s">
        <v>51</v>
      </c>
      <c r="U33" s="40" t="s">
        <v>51</v>
      </c>
      <c r="V33" s="51">
        <v>0.57999999999999996</v>
      </c>
      <c r="W33" s="40" t="s">
        <v>138</v>
      </c>
      <c r="X33" s="42">
        <v>43861</v>
      </c>
      <c r="Y33" s="42">
        <v>43861</v>
      </c>
      <c r="Z33" s="44"/>
    </row>
    <row r="34" spans="1:26" ht="12.75" customHeight="1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28.2</v>
      </c>
      <c r="K34" s="37">
        <v>12.4</v>
      </c>
      <c r="L34" s="37">
        <v>9.4</v>
      </c>
      <c r="M34" s="37">
        <v>4.2</v>
      </c>
      <c r="N34" s="37">
        <v>6.4</v>
      </c>
      <c r="O34" s="37">
        <v>7</v>
      </c>
      <c r="P34" s="37">
        <v>4</v>
      </c>
      <c r="Q34" s="37">
        <v>71.599999999999994</v>
      </c>
      <c r="R34" s="38">
        <v>200000</v>
      </c>
      <c r="S34" s="39" t="s">
        <v>53</v>
      </c>
      <c r="T34" s="50" t="s">
        <v>51</v>
      </c>
      <c r="U34" s="40" t="s">
        <v>51</v>
      </c>
      <c r="V34" s="51">
        <v>0.71</v>
      </c>
      <c r="W34" s="40" t="s">
        <v>137</v>
      </c>
      <c r="X34" s="42">
        <v>43861</v>
      </c>
      <c r="Y34" s="42">
        <v>43861</v>
      </c>
      <c r="Z34" s="44"/>
    </row>
    <row r="35" spans="1:26" ht="12.75" customHeight="1" x14ac:dyDescent="0.25">
      <c r="A35" s="55" t="s">
        <v>130</v>
      </c>
      <c r="B35" s="55" t="s">
        <v>132</v>
      </c>
      <c r="C35" s="55" t="s">
        <v>131</v>
      </c>
      <c r="D35" s="56">
        <v>328400</v>
      </c>
      <c r="E35" s="56">
        <v>180000</v>
      </c>
      <c r="F35" s="55" t="s">
        <v>69</v>
      </c>
      <c r="G35" s="55" t="s">
        <v>75</v>
      </c>
      <c r="H35" s="55" t="s">
        <v>50</v>
      </c>
      <c r="I35" s="55" t="s">
        <v>51</v>
      </c>
      <c r="J35" s="57">
        <v>25.2</v>
      </c>
      <c r="K35" s="57">
        <v>11.6</v>
      </c>
      <c r="L35" s="57">
        <v>8.1999999999999993</v>
      </c>
      <c r="M35" s="57">
        <v>4.5999999999999996</v>
      </c>
      <c r="N35" s="57">
        <v>8.1999999999999993</v>
      </c>
      <c r="O35" s="57">
        <v>8.8000000000000007</v>
      </c>
      <c r="P35" s="57">
        <v>4</v>
      </c>
      <c r="Q35" s="57">
        <v>70.599999999999994</v>
      </c>
      <c r="R35" s="58">
        <v>100000</v>
      </c>
      <c r="S35" s="59" t="s">
        <v>53</v>
      </c>
      <c r="T35" s="60" t="s">
        <v>51</v>
      </c>
      <c r="U35" s="61" t="s">
        <v>51</v>
      </c>
      <c r="V35" s="62">
        <v>0.67</v>
      </c>
      <c r="W35" s="61" t="s">
        <v>64</v>
      </c>
      <c r="X35" s="63">
        <v>43861</v>
      </c>
      <c r="Y35" s="63">
        <v>43861</v>
      </c>
      <c r="Z35" s="44"/>
    </row>
    <row r="36" spans="1:26" ht="12.75" customHeight="1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2">
        <v>29.8</v>
      </c>
      <c r="K36" s="82">
        <v>14</v>
      </c>
      <c r="L36" s="82">
        <v>11.2</v>
      </c>
      <c r="M36" s="82">
        <v>5</v>
      </c>
      <c r="N36" s="82">
        <v>8.8000000000000007</v>
      </c>
      <c r="O36" s="82">
        <v>8.8000000000000007</v>
      </c>
      <c r="P36" s="82">
        <v>5</v>
      </c>
      <c r="Q36" s="82">
        <v>82.6</v>
      </c>
      <c r="R36" s="85">
        <v>150000</v>
      </c>
      <c r="S36" s="64" t="s">
        <v>53</v>
      </c>
      <c r="T36" s="87" t="s">
        <v>75</v>
      </c>
      <c r="U36" s="86" t="s">
        <v>75</v>
      </c>
      <c r="V36" s="88">
        <v>0.28999999999999998</v>
      </c>
      <c r="W36" s="86" t="s">
        <v>94</v>
      </c>
      <c r="X36" s="87">
        <v>43830</v>
      </c>
      <c r="Y36" s="87">
        <v>43830</v>
      </c>
      <c r="Z36" s="44"/>
    </row>
    <row r="37" spans="1:26" ht="12.75" customHeight="1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2">
        <v>19</v>
      </c>
      <c r="K37" s="82">
        <v>7</v>
      </c>
      <c r="L37" s="82">
        <v>6.6</v>
      </c>
      <c r="M37" s="82">
        <v>3.8</v>
      </c>
      <c r="N37" s="82">
        <v>5.8</v>
      </c>
      <c r="O37" s="82">
        <v>4.2</v>
      </c>
      <c r="P37" s="82">
        <v>2</v>
      </c>
      <c r="Q37" s="82">
        <v>48.4</v>
      </c>
      <c r="R37" s="85">
        <v>0</v>
      </c>
      <c r="S37" s="64" t="s">
        <v>53</v>
      </c>
      <c r="T37" s="89" t="s">
        <v>51</v>
      </c>
      <c r="U37" s="86"/>
      <c r="V37" s="88">
        <v>0.7</v>
      </c>
      <c r="W37" s="86"/>
      <c r="X37" s="87">
        <v>44074</v>
      </c>
      <c r="Y37" s="87"/>
      <c r="Z37" s="84"/>
    </row>
    <row r="38" spans="1:26" ht="12.75" customHeight="1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2">
        <v>32.200000000000003</v>
      </c>
      <c r="K38" s="82">
        <v>12.4</v>
      </c>
      <c r="L38" s="82">
        <v>12.2</v>
      </c>
      <c r="M38" s="82">
        <v>5</v>
      </c>
      <c r="N38" s="82">
        <v>8.6</v>
      </c>
      <c r="O38" s="82">
        <v>8.6</v>
      </c>
      <c r="P38" s="82">
        <v>3</v>
      </c>
      <c r="Q38" s="82">
        <v>82</v>
      </c>
      <c r="R38" s="85">
        <v>150000</v>
      </c>
      <c r="S38" s="64" t="s">
        <v>53</v>
      </c>
      <c r="T38" s="89" t="s">
        <v>51</v>
      </c>
      <c r="U38" s="86" t="s">
        <v>51</v>
      </c>
      <c r="V38" s="88">
        <v>0.54</v>
      </c>
      <c r="W38" s="86" t="s">
        <v>138</v>
      </c>
      <c r="X38" s="87">
        <v>43861</v>
      </c>
      <c r="Y38" s="87">
        <v>43861</v>
      </c>
      <c r="Z38" s="84"/>
    </row>
    <row r="39" spans="1:26" x14ac:dyDescent="0.25">
      <c r="D39" s="10">
        <f>SUM(D15:D38)</f>
        <v>13480332</v>
      </c>
      <c r="E39" s="10">
        <f>SUM(E15:E38)</f>
        <v>6576500</v>
      </c>
      <c r="F39" s="10"/>
      <c r="R39" s="22">
        <f>SUM(R15:R38)</f>
        <v>3670000</v>
      </c>
    </row>
    <row r="40" spans="1:26" x14ac:dyDescent="0.25">
      <c r="E40" s="10"/>
      <c r="F40" s="10"/>
      <c r="G40" s="10"/>
      <c r="H40" s="10"/>
      <c r="Q40" s="2" t="s">
        <v>17</v>
      </c>
      <c r="R40" s="22">
        <f>5200000-R39</f>
        <v>1530000</v>
      </c>
    </row>
  </sheetData>
  <sortState ref="A12:BS17">
    <sortCondition ref="A12"/>
  </sortState>
  <mergeCells count="25">
    <mergeCell ref="F9:J9"/>
    <mergeCell ref="D10:J10"/>
    <mergeCell ref="F12:G13"/>
    <mergeCell ref="H12:I13"/>
    <mergeCell ref="W12:W13"/>
    <mergeCell ref="U12:U13"/>
    <mergeCell ref="X12:X13"/>
    <mergeCell ref="Y12:Y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J15:J38" xr:uid="{00000000-0002-0000-0000-000000000000}">
      <formula1>40</formula1>
    </dataValidation>
    <dataValidation type="decimal" operator="lessThanOrEqual" allowBlank="1" showInputMessage="1" showErrorMessage="1" error="max. 15" sqref="K15:L38" xr:uid="{00000000-0002-0000-0000-000001000000}">
      <formula1>15</formula1>
    </dataValidation>
    <dataValidation type="decimal" operator="lessThanOrEqual" allowBlank="1" showInputMessage="1" showErrorMessage="1" error="max. 5" sqref="P15:P38 M15:M38" xr:uid="{00000000-0002-0000-0000-000002000000}">
      <formula1>5</formula1>
    </dataValidation>
    <dataValidation type="decimal" operator="lessThanOrEqual" allowBlank="1" showInputMessage="1" showErrorMessage="1" error="max. 10" sqref="N15:O38" xr:uid="{00000000-0002-0000-0000-000003000000}">
      <formula1>10</formula1>
    </dataValidation>
  </dataValidations>
  <pageMargins left="0.7" right="0.7" top="0.78740157499999996" bottom="0.78740157499999996" header="0.3" footer="0.3"/>
  <pageSetup scale="3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83E0-A851-42B4-87FA-7619D4035C5B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29</v>
      </c>
      <c r="K15" s="8">
        <v>10</v>
      </c>
      <c r="L15" s="8">
        <v>10</v>
      </c>
      <c r="M15" s="8">
        <v>5</v>
      </c>
      <c r="N15" s="8">
        <v>6</v>
      </c>
      <c r="O15" s="8">
        <v>8</v>
      </c>
      <c r="P15" s="8">
        <v>3</v>
      </c>
      <c r="Q15" s="8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30</v>
      </c>
      <c r="K16" s="8">
        <v>12</v>
      </c>
      <c r="L16" s="8">
        <v>9</v>
      </c>
      <c r="M16" s="8">
        <v>4</v>
      </c>
      <c r="N16" s="8">
        <v>4</v>
      </c>
      <c r="O16" s="8">
        <v>7</v>
      </c>
      <c r="P16" s="8">
        <v>4</v>
      </c>
      <c r="Q16" s="8">
        <f t="shared" ref="Q16:Q35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30</v>
      </c>
      <c r="K17" s="8">
        <v>12</v>
      </c>
      <c r="L17" s="8">
        <v>10</v>
      </c>
      <c r="M17" s="8">
        <v>5</v>
      </c>
      <c r="N17" s="8">
        <v>6</v>
      </c>
      <c r="O17" s="8">
        <v>7</v>
      </c>
      <c r="P17" s="8">
        <v>3</v>
      </c>
      <c r="Q17" s="8">
        <f t="shared" si="0"/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28</v>
      </c>
      <c r="K18" s="20">
        <v>12</v>
      </c>
      <c r="L18" s="20">
        <v>11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78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25</v>
      </c>
      <c r="K19" s="20">
        <v>14</v>
      </c>
      <c r="L19" s="20">
        <v>10</v>
      </c>
      <c r="M19" s="20">
        <v>4</v>
      </c>
      <c r="N19" s="20">
        <v>7</v>
      </c>
      <c r="O19" s="20">
        <v>7</v>
      </c>
      <c r="P19" s="20">
        <v>5</v>
      </c>
      <c r="Q19" s="8">
        <f t="shared" si="0"/>
        <v>72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28</v>
      </c>
      <c r="K20" s="20">
        <v>13</v>
      </c>
      <c r="L20" s="20">
        <v>11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76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25</v>
      </c>
      <c r="K21" s="20">
        <v>14</v>
      </c>
      <c r="L21" s="20">
        <v>8</v>
      </c>
      <c r="M21" s="20">
        <v>5</v>
      </c>
      <c r="N21" s="20">
        <v>7</v>
      </c>
      <c r="O21" s="20">
        <v>7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38</v>
      </c>
      <c r="K22" s="20">
        <v>14</v>
      </c>
      <c r="L22" s="20">
        <v>12</v>
      </c>
      <c r="M22" s="20">
        <v>5</v>
      </c>
      <c r="N22" s="20">
        <v>7</v>
      </c>
      <c r="O22" s="20">
        <v>7</v>
      </c>
      <c r="P22" s="20">
        <v>4</v>
      </c>
      <c r="Q22" s="8">
        <f t="shared" si="0"/>
        <v>87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33</v>
      </c>
      <c r="K23" s="20">
        <v>14</v>
      </c>
      <c r="L23" s="20">
        <v>13</v>
      </c>
      <c r="M23" s="20">
        <v>5</v>
      </c>
      <c r="N23" s="20">
        <v>8</v>
      </c>
      <c r="O23" s="20">
        <v>8</v>
      </c>
      <c r="P23" s="20">
        <v>4</v>
      </c>
      <c r="Q23" s="8">
        <f t="shared" si="0"/>
        <v>85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35</v>
      </c>
      <c r="K24" s="8">
        <v>13</v>
      </c>
      <c r="L24" s="8">
        <v>12</v>
      </c>
      <c r="M24" s="8">
        <v>5</v>
      </c>
      <c r="N24" s="8">
        <v>7</v>
      </c>
      <c r="O24" s="8">
        <v>7</v>
      </c>
      <c r="P24" s="8">
        <v>4</v>
      </c>
      <c r="Q24" s="8">
        <f t="shared" si="0"/>
        <v>83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28</v>
      </c>
      <c r="K25" s="8">
        <v>12</v>
      </c>
      <c r="L25" s="8">
        <v>10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71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32</v>
      </c>
      <c r="K26" s="8">
        <v>13</v>
      </c>
      <c r="L26" s="8">
        <v>11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79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14</v>
      </c>
      <c r="L27" s="8">
        <v>12</v>
      </c>
      <c r="M27" s="8">
        <v>4</v>
      </c>
      <c r="N27" s="8">
        <v>5</v>
      </c>
      <c r="O27" s="8">
        <v>6</v>
      </c>
      <c r="P27" s="8">
        <v>4</v>
      </c>
      <c r="Q27" s="8">
        <f t="shared" si="0"/>
        <v>70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136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136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136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136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136</v>
      </c>
    </row>
    <row r="33" spans="1:19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136</v>
      </c>
    </row>
    <row r="34" spans="1:19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136</v>
      </c>
    </row>
    <row r="35" spans="1:19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136</v>
      </c>
    </row>
    <row r="36" spans="1:19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1">
        <f t="shared" ref="Q36:Q38" si="1">SUM(J36:P36)</f>
        <v>0</v>
      </c>
      <c r="R36" s="80" t="s">
        <v>136</v>
      </c>
      <c r="S36" s="80"/>
    </row>
    <row r="37" spans="1:19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1">
        <f t="shared" si="1"/>
        <v>0</v>
      </c>
      <c r="R37" s="80" t="s">
        <v>136</v>
      </c>
      <c r="S37" s="80"/>
    </row>
    <row r="38" spans="1:19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1">
        <f t="shared" si="1"/>
        <v>0</v>
      </c>
      <c r="R38" s="80" t="s">
        <v>136</v>
      </c>
      <c r="S38" s="80"/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24:P38 J15:J38" xr:uid="{8849A9CA-F58F-44E6-B408-F3E6E73DC068}">
      <formula1>40</formula1>
    </dataValidation>
    <dataValidation type="decimal" operator="lessThanOrEqual" allowBlank="1" showInputMessage="1" showErrorMessage="1" error="max. 15" sqref="K15:L23" xr:uid="{157186B6-C1F2-49B5-8C87-D6AD6430B31E}">
      <formula1>15</formula1>
    </dataValidation>
    <dataValidation type="decimal" operator="lessThanOrEqual" allowBlank="1" showInputMessage="1" showErrorMessage="1" error="max. 5" sqref="P15:P23 M15:M23" xr:uid="{8B9C05A3-61FB-46C5-B703-F351FA9E530F}">
      <formula1>5</formula1>
    </dataValidation>
    <dataValidation type="decimal" operator="lessThanOrEqual" allowBlank="1" showInputMessage="1" showErrorMessage="1" error="max. 10" sqref="N15:O23" xr:uid="{6081993A-673C-470E-AA7D-721724F9A4DD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3755-81AF-49BC-BB78-28AD4B25A6A6}">
  <dimension ref="A1:CA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9" ht="38.25" customHeight="1" x14ac:dyDescent="0.25">
      <c r="A1" s="1" t="s">
        <v>34</v>
      </c>
    </row>
    <row r="2" spans="1:79" ht="15" x14ac:dyDescent="0.25">
      <c r="A2" s="11" t="s">
        <v>44</v>
      </c>
      <c r="D2" s="4" t="s">
        <v>22</v>
      </c>
    </row>
    <row r="3" spans="1:79" ht="15" x14ac:dyDescent="0.25">
      <c r="A3" s="4" t="s">
        <v>33</v>
      </c>
      <c r="D3" s="2" t="s">
        <v>39</v>
      </c>
    </row>
    <row r="4" spans="1:79" ht="15" x14ac:dyDescent="0.25">
      <c r="A4" s="11" t="s">
        <v>45</v>
      </c>
      <c r="D4" s="2" t="s">
        <v>40</v>
      </c>
    </row>
    <row r="5" spans="1:79" x14ac:dyDescent="0.25">
      <c r="A5" s="11" t="s">
        <v>46</v>
      </c>
      <c r="D5" s="2" t="s">
        <v>41</v>
      </c>
    </row>
    <row r="6" spans="1:79" ht="15" x14ac:dyDescent="0.25">
      <c r="A6" s="11" t="s">
        <v>42</v>
      </c>
    </row>
    <row r="7" spans="1:79" x14ac:dyDescent="0.25">
      <c r="A7" s="4" t="s">
        <v>21</v>
      </c>
      <c r="D7" s="4" t="s">
        <v>23</v>
      </c>
    </row>
    <row r="8" spans="1:79" ht="15" x14ac:dyDescent="0.25">
      <c r="A8" s="12" t="s">
        <v>43</v>
      </c>
      <c r="D8" s="2" t="s">
        <v>35</v>
      </c>
      <c r="F8" s="2" t="s">
        <v>36</v>
      </c>
    </row>
    <row r="9" spans="1:79" ht="27" customHeight="1" x14ac:dyDescent="0.25">
      <c r="F9" s="68" t="s">
        <v>37</v>
      </c>
      <c r="G9" s="68"/>
      <c r="H9" s="68"/>
      <c r="I9" s="68"/>
      <c r="J9" s="68"/>
    </row>
    <row r="10" spans="1:79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79" x14ac:dyDescent="0.25">
      <c r="A11" s="4"/>
    </row>
    <row r="12" spans="1:79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79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79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79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32</v>
      </c>
      <c r="K15" s="8">
        <v>11</v>
      </c>
      <c r="L15" s="8">
        <v>11</v>
      </c>
      <c r="M15" s="8">
        <v>5</v>
      </c>
      <c r="N15" s="8">
        <v>6</v>
      </c>
      <c r="O15" s="8">
        <v>9</v>
      </c>
      <c r="P15" s="8">
        <v>3</v>
      </c>
      <c r="Q15" s="8">
        <f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27</v>
      </c>
      <c r="K16" s="8">
        <v>11</v>
      </c>
      <c r="L16" s="8">
        <v>10</v>
      </c>
      <c r="M16" s="8">
        <v>5</v>
      </c>
      <c r="N16" s="8">
        <v>7</v>
      </c>
      <c r="O16" s="8">
        <v>7</v>
      </c>
      <c r="P16" s="8">
        <v>3</v>
      </c>
      <c r="Q16" s="8">
        <f t="shared" ref="Q16:Q38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29</v>
      </c>
      <c r="K17" s="8">
        <v>11</v>
      </c>
      <c r="L17" s="8">
        <v>11</v>
      </c>
      <c r="M17" s="8">
        <v>5</v>
      </c>
      <c r="N17" s="8">
        <v>8</v>
      </c>
      <c r="O17" s="8">
        <v>7</v>
      </c>
      <c r="P17" s="8">
        <v>3</v>
      </c>
      <c r="Q17" s="8">
        <f t="shared" si="0"/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30</v>
      </c>
      <c r="K18" s="20">
        <v>13</v>
      </c>
      <c r="L18" s="20">
        <v>11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81</v>
      </c>
    </row>
    <row r="19" spans="1:79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27</v>
      </c>
      <c r="K19" s="20">
        <v>14</v>
      </c>
      <c r="L19" s="20">
        <v>10</v>
      </c>
      <c r="M19" s="20">
        <v>4</v>
      </c>
      <c r="N19" s="20">
        <v>4</v>
      </c>
      <c r="O19" s="20">
        <v>7</v>
      </c>
      <c r="P19" s="20">
        <v>5</v>
      </c>
      <c r="Q19" s="8">
        <f t="shared" si="0"/>
        <v>71</v>
      </c>
    </row>
    <row r="20" spans="1:79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35</v>
      </c>
      <c r="K20" s="20">
        <v>14</v>
      </c>
      <c r="L20" s="20">
        <v>13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86</v>
      </c>
    </row>
    <row r="21" spans="1:79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27</v>
      </c>
      <c r="K21" s="20">
        <v>14</v>
      </c>
      <c r="L21" s="20">
        <v>8</v>
      </c>
      <c r="M21" s="20">
        <v>4</v>
      </c>
      <c r="N21" s="20">
        <v>7</v>
      </c>
      <c r="O21" s="20">
        <v>6</v>
      </c>
      <c r="P21" s="20">
        <v>4</v>
      </c>
      <c r="Q21" s="8">
        <f t="shared" si="0"/>
        <v>70</v>
      </c>
    </row>
    <row r="22" spans="1:79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35</v>
      </c>
      <c r="K22" s="20">
        <v>14</v>
      </c>
      <c r="L22" s="20">
        <v>13</v>
      </c>
      <c r="M22" s="20">
        <v>5</v>
      </c>
      <c r="N22" s="20">
        <v>8</v>
      </c>
      <c r="O22" s="20">
        <v>7</v>
      </c>
      <c r="P22" s="20">
        <v>4</v>
      </c>
      <c r="Q22" s="8">
        <f t="shared" si="0"/>
        <v>86</v>
      </c>
    </row>
    <row r="23" spans="1:79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32</v>
      </c>
      <c r="K23" s="20">
        <v>14</v>
      </c>
      <c r="L23" s="20">
        <v>12</v>
      </c>
      <c r="M23" s="20">
        <v>5</v>
      </c>
      <c r="N23" s="20">
        <v>8</v>
      </c>
      <c r="O23" s="20">
        <v>8</v>
      </c>
      <c r="P23" s="20">
        <v>4</v>
      </c>
      <c r="Q23" s="8">
        <f t="shared" si="0"/>
        <v>83</v>
      </c>
    </row>
    <row r="24" spans="1:79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35</v>
      </c>
      <c r="K24" s="8">
        <v>13</v>
      </c>
      <c r="L24" s="8">
        <v>13</v>
      </c>
      <c r="M24" s="8">
        <v>5</v>
      </c>
      <c r="N24" s="8">
        <v>7</v>
      </c>
      <c r="O24" s="8">
        <v>8</v>
      </c>
      <c r="P24" s="8">
        <v>4</v>
      </c>
      <c r="Q24" s="81">
        <f t="shared" si="0"/>
        <v>85</v>
      </c>
    </row>
    <row r="25" spans="1:79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28</v>
      </c>
      <c r="K25" s="8">
        <v>11</v>
      </c>
      <c r="L25" s="8">
        <v>9</v>
      </c>
      <c r="M25" s="8">
        <v>4</v>
      </c>
      <c r="N25" s="8">
        <v>9</v>
      </c>
      <c r="O25" s="8">
        <v>5</v>
      </c>
      <c r="P25" s="8">
        <v>4</v>
      </c>
      <c r="Q25" s="81">
        <f t="shared" si="0"/>
        <v>70</v>
      </c>
    </row>
    <row r="26" spans="1:79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12</v>
      </c>
      <c r="L26" s="8">
        <v>12</v>
      </c>
      <c r="M26" s="8">
        <v>4</v>
      </c>
      <c r="N26" s="8">
        <v>8</v>
      </c>
      <c r="O26" s="8">
        <v>7</v>
      </c>
      <c r="P26" s="8">
        <v>4</v>
      </c>
      <c r="Q26" s="81">
        <f t="shared" si="0"/>
        <v>77</v>
      </c>
    </row>
    <row r="27" spans="1:79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32</v>
      </c>
      <c r="K27" s="8">
        <v>12</v>
      </c>
      <c r="L27" s="8">
        <v>12</v>
      </c>
      <c r="M27" s="8">
        <v>5</v>
      </c>
      <c r="N27" s="8">
        <v>6</v>
      </c>
      <c r="O27" s="8">
        <v>8</v>
      </c>
      <c r="P27" s="8">
        <v>4</v>
      </c>
      <c r="Q27" s="81">
        <f t="shared" si="0"/>
        <v>79</v>
      </c>
    </row>
    <row r="28" spans="1:79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37</v>
      </c>
      <c r="K28" s="37">
        <v>12</v>
      </c>
      <c r="L28" s="37">
        <v>14</v>
      </c>
      <c r="M28" s="37">
        <v>5</v>
      </c>
      <c r="N28" s="37">
        <v>9</v>
      </c>
      <c r="O28" s="37">
        <v>7</v>
      </c>
      <c r="P28" s="37">
        <v>4</v>
      </c>
      <c r="Q28" s="81">
        <f t="shared" si="0"/>
        <v>88</v>
      </c>
    </row>
    <row r="29" spans="1:79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33</v>
      </c>
      <c r="K29" s="37">
        <v>11</v>
      </c>
      <c r="L29" s="37">
        <v>12</v>
      </c>
      <c r="M29" s="37">
        <v>4</v>
      </c>
      <c r="N29" s="37">
        <v>7</v>
      </c>
      <c r="O29" s="37">
        <v>7</v>
      </c>
      <c r="P29" s="37">
        <v>3</v>
      </c>
      <c r="Q29" s="81">
        <f t="shared" si="0"/>
        <v>77</v>
      </c>
    </row>
    <row r="30" spans="1:79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28</v>
      </c>
      <c r="K30" s="37">
        <v>9</v>
      </c>
      <c r="L30" s="37">
        <v>13</v>
      </c>
      <c r="M30" s="37">
        <v>2</v>
      </c>
      <c r="N30" s="37">
        <v>5</v>
      </c>
      <c r="O30" s="37">
        <v>5</v>
      </c>
      <c r="P30" s="37">
        <v>3</v>
      </c>
      <c r="Q30" s="81">
        <f t="shared" si="0"/>
        <v>65</v>
      </c>
    </row>
    <row r="31" spans="1:79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32</v>
      </c>
      <c r="K31" s="37">
        <v>13</v>
      </c>
      <c r="L31" s="37">
        <v>12</v>
      </c>
      <c r="M31" s="37">
        <v>5</v>
      </c>
      <c r="N31" s="37">
        <v>9</v>
      </c>
      <c r="O31" s="37">
        <v>8</v>
      </c>
      <c r="P31" s="37">
        <v>5</v>
      </c>
      <c r="Q31" s="81">
        <f t="shared" si="0"/>
        <v>84</v>
      </c>
    </row>
    <row r="32" spans="1:79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34</v>
      </c>
      <c r="K32" s="37">
        <v>11</v>
      </c>
      <c r="L32" s="37">
        <v>13</v>
      </c>
      <c r="M32" s="37">
        <v>5</v>
      </c>
      <c r="N32" s="37">
        <v>9</v>
      </c>
      <c r="O32" s="37">
        <v>10</v>
      </c>
      <c r="P32" s="37">
        <v>3</v>
      </c>
      <c r="Q32" s="81">
        <f t="shared" si="0"/>
        <v>85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28</v>
      </c>
      <c r="K33" s="37">
        <v>12</v>
      </c>
      <c r="L33" s="37">
        <v>8</v>
      </c>
      <c r="M33" s="37">
        <v>5</v>
      </c>
      <c r="N33" s="37">
        <v>6</v>
      </c>
      <c r="O33" s="37">
        <v>7</v>
      </c>
      <c r="P33" s="37">
        <v>4</v>
      </c>
      <c r="Q33" s="81">
        <f t="shared" si="0"/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28</v>
      </c>
      <c r="K34" s="37">
        <v>12</v>
      </c>
      <c r="L34" s="37">
        <v>8</v>
      </c>
      <c r="M34" s="37">
        <v>5</v>
      </c>
      <c r="N34" s="37">
        <v>6</v>
      </c>
      <c r="O34" s="37">
        <v>7</v>
      </c>
      <c r="P34" s="37">
        <v>4</v>
      </c>
      <c r="Q34" s="81">
        <f t="shared" si="0"/>
        <v>70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12</v>
      </c>
      <c r="L35" s="37">
        <v>8</v>
      </c>
      <c r="M35" s="37">
        <v>5</v>
      </c>
      <c r="N35" s="37">
        <v>9</v>
      </c>
      <c r="O35" s="37">
        <v>9</v>
      </c>
      <c r="P35" s="37">
        <v>4</v>
      </c>
      <c r="Q35" s="81">
        <f t="shared" si="0"/>
        <v>72</v>
      </c>
    </row>
    <row r="36" spans="1:17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2">
        <v>28</v>
      </c>
      <c r="K36" s="82">
        <v>14</v>
      </c>
      <c r="L36" s="82">
        <v>11</v>
      </c>
      <c r="M36" s="82">
        <v>5</v>
      </c>
      <c r="N36" s="82">
        <v>9</v>
      </c>
      <c r="O36" s="82">
        <v>8</v>
      </c>
      <c r="P36" s="82">
        <v>5</v>
      </c>
      <c r="Q36" s="81">
        <f t="shared" si="0"/>
        <v>80</v>
      </c>
    </row>
    <row r="37" spans="1:17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2">
        <v>12</v>
      </c>
      <c r="K37" s="82">
        <v>5</v>
      </c>
      <c r="L37" s="82">
        <v>5</v>
      </c>
      <c r="M37" s="82">
        <v>4</v>
      </c>
      <c r="N37" s="82">
        <v>7</v>
      </c>
      <c r="O37" s="82">
        <v>3</v>
      </c>
      <c r="P37" s="82">
        <v>2</v>
      </c>
      <c r="Q37" s="81">
        <f t="shared" si="0"/>
        <v>38</v>
      </c>
    </row>
    <row r="38" spans="1:17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2">
        <v>35</v>
      </c>
      <c r="K38" s="82">
        <v>12</v>
      </c>
      <c r="L38" s="82">
        <v>13</v>
      </c>
      <c r="M38" s="82">
        <v>5</v>
      </c>
      <c r="N38" s="82">
        <v>9</v>
      </c>
      <c r="O38" s="82">
        <v>8</v>
      </c>
      <c r="P38" s="82">
        <v>3</v>
      </c>
      <c r="Q38" s="81">
        <f t="shared" si="0"/>
        <v>85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3 N28:O38" xr:uid="{E835B272-226F-42BF-AA8B-8A1AE93A8E17}">
      <formula1>10</formula1>
    </dataValidation>
    <dataValidation type="decimal" operator="lessThanOrEqual" allowBlank="1" showInputMessage="1" showErrorMessage="1" error="max. 5" sqref="P15:P23 M15:M23 M28:M38 P28:P38" xr:uid="{095AF482-FFEC-453E-93A7-4FE4CC55F580}">
      <formula1>5</formula1>
    </dataValidation>
    <dataValidation type="decimal" operator="lessThanOrEqual" allowBlank="1" showInputMessage="1" showErrorMessage="1" error="max. 15" sqref="K15:L23 K28:L38" xr:uid="{BB02D24E-B034-4DF9-8EB1-82ADD3C4491A}">
      <formula1>15</formula1>
    </dataValidation>
    <dataValidation type="decimal" operator="lessThanOrEqual" allowBlank="1" showInputMessage="1" showErrorMessage="1" error="max. 40" sqref="K24:P27 J15:J38" xr:uid="{A73FAB12-81C8-4B74-9820-A2AE00D92960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7C6F-A88B-4D8C-93AC-D29D55DFC712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8">
        <f>SUM(J15:P15)</f>
        <v>0</v>
      </c>
      <c r="R15" s="2" t="s">
        <v>95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8">
        <f t="shared" ref="Q16:Q38" si="0">SUM(J16:P16)</f>
        <v>0</v>
      </c>
      <c r="R16" s="2" t="s">
        <v>95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8">
        <f t="shared" si="0"/>
        <v>0</v>
      </c>
      <c r="R17" s="2" t="s">
        <v>95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28</v>
      </c>
      <c r="K18" s="20">
        <v>12</v>
      </c>
      <c r="L18" s="20">
        <v>10</v>
      </c>
      <c r="M18" s="20">
        <v>4</v>
      </c>
      <c r="N18" s="20">
        <v>8</v>
      </c>
      <c r="O18" s="20">
        <v>7</v>
      </c>
      <c r="P18" s="20">
        <v>4</v>
      </c>
      <c r="Q18" s="8">
        <f t="shared" si="0"/>
        <v>73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29</v>
      </c>
      <c r="K19" s="20">
        <v>11</v>
      </c>
      <c r="L19" s="20">
        <v>11</v>
      </c>
      <c r="M19" s="20">
        <v>4</v>
      </c>
      <c r="N19" s="20">
        <v>8</v>
      </c>
      <c r="O19" s="20">
        <v>7</v>
      </c>
      <c r="P19" s="20">
        <v>5</v>
      </c>
      <c r="Q19" s="8">
        <f t="shared" si="0"/>
        <v>75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29</v>
      </c>
      <c r="K20" s="20">
        <v>11</v>
      </c>
      <c r="L20" s="20">
        <v>10</v>
      </c>
      <c r="M20" s="20">
        <v>4</v>
      </c>
      <c r="N20" s="20">
        <v>7</v>
      </c>
      <c r="O20" s="20">
        <v>7</v>
      </c>
      <c r="P20" s="20">
        <v>4</v>
      </c>
      <c r="Q20" s="8">
        <f t="shared" si="0"/>
        <v>72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26</v>
      </c>
      <c r="K21" s="20">
        <v>11</v>
      </c>
      <c r="L21" s="20">
        <v>11</v>
      </c>
      <c r="M21" s="20">
        <v>4</v>
      </c>
      <c r="N21" s="20">
        <v>8</v>
      </c>
      <c r="O21" s="20">
        <v>6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28</v>
      </c>
      <c r="K22" s="20">
        <v>10</v>
      </c>
      <c r="L22" s="20">
        <v>10</v>
      </c>
      <c r="M22" s="20">
        <v>4</v>
      </c>
      <c r="N22" s="20">
        <v>8</v>
      </c>
      <c r="O22" s="20">
        <v>7</v>
      </c>
      <c r="P22" s="20">
        <v>4</v>
      </c>
      <c r="Q22" s="8">
        <f t="shared" si="0"/>
        <v>71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27</v>
      </c>
      <c r="K23" s="20">
        <v>12</v>
      </c>
      <c r="L23" s="20">
        <v>11</v>
      </c>
      <c r="M23" s="20">
        <v>4</v>
      </c>
      <c r="N23" s="20">
        <v>8</v>
      </c>
      <c r="O23" s="20">
        <v>8</v>
      </c>
      <c r="P23" s="20">
        <v>4</v>
      </c>
      <c r="Q23" s="8">
        <f t="shared" si="0"/>
        <v>74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f t="shared" si="0"/>
        <v>0</v>
      </c>
      <c r="R24" s="2" t="s">
        <v>95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f t="shared" si="0"/>
        <v>0</v>
      </c>
      <c r="R25" s="2" t="s">
        <v>95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1">
        <f t="shared" si="0"/>
        <v>0</v>
      </c>
      <c r="R26" s="2" t="s">
        <v>95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1">
        <f t="shared" si="0"/>
        <v>0</v>
      </c>
      <c r="R27" s="2" t="s">
        <v>95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35</v>
      </c>
      <c r="K28" s="37">
        <v>13</v>
      </c>
      <c r="L28" s="37">
        <v>13</v>
      </c>
      <c r="M28" s="37">
        <v>4</v>
      </c>
      <c r="N28" s="37">
        <v>8</v>
      </c>
      <c r="O28" s="37">
        <v>8</v>
      </c>
      <c r="P28" s="37">
        <v>3</v>
      </c>
      <c r="Q28" s="81">
        <f t="shared" si="0"/>
        <v>84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32</v>
      </c>
      <c r="K29" s="37">
        <v>10</v>
      </c>
      <c r="L29" s="37">
        <v>10</v>
      </c>
      <c r="M29" s="37">
        <v>3</v>
      </c>
      <c r="N29" s="37">
        <v>6</v>
      </c>
      <c r="O29" s="37">
        <v>8</v>
      </c>
      <c r="P29" s="37">
        <v>3</v>
      </c>
      <c r="Q29" s="81">
        <f t="shared" si="0"/>
        <v>72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25</v>
      </c>
      <c r="K30" s="37">
        <v>10</v>
      </c>
      <c r="L30" s="37">
        <v>10</v>
      </c>
      <c r="M30" s="37">
        <v>3</v>
      </c>
      <c r="N30" s="37">
        <v>5</v>
      </c>
      <c r="O30" s="37">
        <v>4</v>
      </c>
      <c r="P30" s="37">
        <v>4</v>
      </c>
      <c r="Q30" s="81">
        <f t="shared" si="0"/>
        <v>61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32</v>
      </c>
      <c r="K31" s="37">
        <v>14</v>
      </c>
      <c r="L31" s="37">
        <v>12</v>
      </c>
      <c r="M31" s="37">
        <v>4</v>
      </c>
      <c r="N31" s="37">
        <v>8</v>
      </c>
      <c r="O31" s="37">
        <v>5</v>
      </c>
      <c r="P31" s="37">
        <v>5</v>
      </c>
      <c r="Q31" s="81">
        <f t="shared" si="0"/>
        <v>80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35</v>
      </c>
      <c r="K32" s="37">
        <v>11</v>
      </c>
      <c r="L32" s="37">
        <v>11</v>
      </c>
      <c r="M32" s="37">
        <v>4</v>
      </c>
      <c r="N32" s="37">
        <v>7</v>
      </c>
      <c r="O32" s="37">
        <v>7</v>
      </c>
      <c r="P32" s="37">
        <v>3</v>
      </c>
      <c r="Q32" s="81">
        <f t="shared" si="0"/>
        <v>78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30</v>
      </c>
      <c r="K33" s="37">
        <v>13</v>
      </c>
      <c r="L33" s="37">
        <v>8</v>
      </c>
      <c r="M33" s="37">
        <v>3</v>
      </c>
      <c r="N33" s="37">
        <v>6</v>
      </c>
      <c r="O33" s="37">
        <v>6</v>
      </c>
      <c r="P33" s="37">
        <v>4</v>
      </c>
      <c r="Q33" s="81">
        <f t="shared" si="0"/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30</v>
      </c>
      <c r="K34" s="37">
        <v>13</v>
      </c>
      <c r="L34" s="37">
        <v>9</v>
      </c>
      <c r="M34" s="37">
        <v>4</v>
      </c>
      <c r="N34" s="37">
        <v>5</v>
      </c>
      <c r="O34" s="37">
        <v>7</v>
      </c>
      <c r="P34" s="37">
        <v>4</v>
      </c>
      <c r="Q34" s="81">
        <f t="shared" si="0"/>
        <v>72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12</v>
      </c>
      <c r="L35" s="37">
        <v>8</v>
      </c>
      <c r="M35" s="37">
        <v>4</v>
      </c>
      <c r="N35" s="37">
        <v>8</v>
      </c>
      <c r="O35" s="37">
        <v>9</v>
      </c>
      <c r="P35" s="37">
        <v>4</v>
      </c>
      <c r="Q35" s="81">
        <f t="shared" si="0"/>
        <v>70</v>
      </c>
    </row>
    <row r="36" spans="1:17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2">
        <v>32</v>
      </c>
      <c r="K36" s="82">
        <v>13</v>
      </c>
      <c r="L36" s="82">
        <v>12</v>
      </c>
      <c r="M36" s="82">
        <v>5</v>
      </c>
      <c r="N36" s="82">
        <v>8</v>
      </c>
      <c r="O36" s="82">
        <v>9</v>
      </c>
      <c r="P36" s="82">
        <v>5</v>
      </c>
      <c r="Q36" s="81">
        <f t="shared" si="0"/>
        <v>84</v>
      </c>
    </row>
    <row r="37" spans="1:17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2">
        <v>27</v>
      </c>
      <c r="K37" s="82">
        <v>10</v>
      </c>
      <c r="L37" s="82">
        <v>9</v>
      </c>
      <c r="M37" s="82">
        <v>3</v>
      </c>
      <c r="N37" s="82">
        <v>5</v>
      </c>
      <c r="O37" s="82">
        <v>4</v>
      </c>
      <c r="P37" s="82">
        <v>2</v>
      </c>
      <c r="Q37" s="81">
        <f t="shared" si="0"/>
        <v>60</v>
      </c>
    </row>
    <row r="38" spans="1:17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2">
        <v>33</v>
      </c>
      <c r="K38" s="82">
        <v>12</v>
      </c>
      <c r="L38" s="82">
        <v>12</v>
      </c>
      <c r="M38" s="82">
        <v>5</v>
      </c>
      <c r="N38" s="82">
        <v>9</v>
      </c>
      <c r="O38" s="82">
        <v>9</v>
      </c>
      <c r="P38" s="82">
        <v>3</v>
      </c>
      <c r="Q38" s="81">
        <f t="shared" si="0"/>
        <v>83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38 K24:P27" xr:uid="{C47C1B02-B046-4881-94E3-2D99F148FD7C}">
      <formula1>40</formula1>
    </dataValidation>
    <dataValidation type="decimal" operator="lessThanOrEqual" allowBlank="1" showInputMessage="1" showErrorMessage="1" error="max. 15" sqref="K15:L23 K28:L38" xr:uid="{DA119FC5-1DA4-45C5-A51F-E072234F7D09}">
      <formula1>15</formula1>
    </dataValidation>
    <dataValidation type="decimal" operator="lessThanOrEqual" allowBlank="1" showInputMessage="1" showErrorMessage="1" error="max. 5" sqref="P15:P23 M15:M23 M28:M38 P28:P38" xr:uid="{4D0C0FD6-31B8-4F4E-9664-F38D70CF7361}">
      <formula1>5</formula1>
    </dataValidation>
    <dataValidation type="decimal" operator="lessThanOrEqual" allowBlank="1" showInputMessage="1" showErrorMessage="1" error="max. 10" sqref="N15:O23 N28:O38" xr:uid="{A978E701-2362-46DB-B187-E4561FD7A0AD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6EDD1-5CA6-4009-8D19-259D78FEB170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30</v>
      </c>
      <c r="K15" s="8">
        <v>10</v>
      </c>
      <c r="L15" s="8">
        <v>10</v>
      </c>
      <c r="M15" s="8">
        <v>5</v>
      </c>
      <c r="N15" s="8">
        <v>6</v>
      </c>
      <c r="O15" s="8">
        <v>8</v>
      </c>
      <c r="P15" s="8">
        <v>3</v>
      </c>
      <c r="Q15" s="8">
        <f>SUM(J15:P15)</f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30</v>
      </c>
      <c r="K16" s="8">
        <v>11</v>
      </c>
      <c r="L16" s="8">
        <v>8</v>
      </c>
      <c r="M16" s="8">
        <v>5</v>
      </c>
      <c r="N16" s="8">
        <v>6</v>
      </c>
      <c r="O16" s="8">
        <v>6</v>
      </c>
      <c r="P16" s="8">
        <v>4</v>
      </c>
      <c r="Q16" s="8">
        <f t="shared" ref="Q16:Q38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30</v>
      </c>
      <c r="K17" s="8">
        <v>12</v>
      </c>
      <c r="L17" s="8">
        <v>10</v>
      </c>
      <c r="M17" s="8">
        <v>5</v>
      </c>
      <c r="N17" s="8">
        <v>7</v>
      </c>
      <c r="O17" s="8">
        <v>7</v>
      </c>
      <c r="P17" s="8">
        <v>3</v>
      </c>
      <c r="Q17" s="8">
        <f t="shared" si="0"/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28</v>
      </c>
      <c r="K18" s="20">
        <v>12</v>
      </c>
      <c r="L18" s="20">
        <v>10</v>
      </c>
      <c r="M18" s="20">
        <v>4</v>
      </c>
      <c r="N18" s="20">
        <v>7</v>
      </c>
      <c r="O18" s="20">
        <v>7</v>
      </c>
      <c r="P18" s="20">
        <v>4</v>
      </c>
      <c r="Q18" s="8">
        <f t="shared" si="0"/>
        <v>72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27</v>
      </c>
      <c r="K19" s="20">
        <v>13</v>
      </c>
      <c r="L19" s="20">
        <v>10</v>
      </c>
      <c r="M19" s="20">
        <v>5</v>
      </c>
      <c r="N19" s="20">
        <v>8</v>
      </c>
      <c r="O19" s="20">
        <v>7</v>
      </c>
      <c r="P19" s="20">
        <v>5</v>
      </c>
      <c r="Q19" s="8">
        <f t="shared" si="0"/>
        <v>75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28</v>
      </c>
      <c r="K20" s="20">
        <v>12</v>
      </c>
      <c r="L20" s="20">
        <v>10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74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25</v>
      </c>
      <c r="K21" s="20">
        <v>14</v>
      </c>
      <c r="L21" s="20">
        <v>10</v>
      </c>
      <c r="M21" s="20">
        <v>4</v>
      </c>
      <c r="N21" s="20">
        <v>7</v>
      </c>
      <c r="O21" s="20">
        <v>7</v>
      </c>
      <c r="P21" s="20">
        <v>4</v>
      </c>
      <c r="Q21" s="8">
        <f t="shared" si="0"/>
        <v>71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28</v>
      </c>
      <c r="K22" s="20">
        <v>14</v>
      </c>
      <c r="L22" s="20">
        <v>12</v>
      </c>
      <c r="M22" s="20">
        <v>5</v>
      </c>
      <c r="N22" s="20">
        <v>8</v>
      </c>
      <c r="O22" s="20">
        <v>8</v>
      </c>
      <c r="P22" s="20">
        <v>4</v>
      </c>
      <c r="Q22" s="8">
        <f t="shared" si="0"/>
        <v>79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30</v>
      </c>
      <c r="K23" s="20">
        <v>14</v>
      </c>
      <c r="L23" s="20">
        <v>13</v>
      </c>
      <c r="M23" s="20">
        <v>5</v>
      </c>
      <c r="N23" s="20">
        <v>9</v>
      </c>
      <c r="O23" s="20">
        <v>9</v>
      </c>
      <c r="P23" s="20">
        <v>4</v>
      </c>
      <c r="Q23" s="8">
        <f t="shared" si="0"/>
        <v>84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30</v>
      </c>
      <c r="K24" s="8">
        <v>14</v>
      </c>
      <c r="L24" s="8">
        <v>11</v>
      </c>
      <c r="M24" s="8">
        <v>4</v>
      </c>
      <c r="N24" s="8">
        <v>7</v>
      </c>
      <c r="O24" s="8">
        <v>8</v>
      </c>
      <c r="P24" s="8">
        <v>4</v>
      </c>
      <c r="Q24" s="8">
        <f t="shared" si="0"/>
        <v>78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30</v>
      </c>
      <c r="K25" s="8">
        <v>11</v>
      </c>
      <c r="L25" s="8">
        <v>9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71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13</v>
      </c>
      <c r="L26" s="8">
        <v>12</v>
      </c>
      <c r="M26" s="8">
        <v>5</v>
      </c>
      <c r="N26" s="8">
        <v>8</v>
      </c>
      <c r="O26" s="8">
        <v>7</v>
      </c>
      <c r="P26" s="8">
        <v>4</v>
      </c>
      <c r="Q26" s="8">
        <f t="shared" si="0"/>
        <v>79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14</v>
      </c>
      <c r="L27" s="8">
        <v>10</v>
      </c>
      <c r="M27" s="8">
        <v>4</v>
      </c>
      <c r="N27" s="8">
        <v>6</v>
      </c>
      <c r="O27" s="8">
        <v>6</v>
      </c>
      <c r="P27" s="8">
        <v>4</v>
      </c>
      <c r="Q27" s="8">
        <f t="shared" si="0"/>
        <v>69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30</v>
      </c>
      <c r="K28" s="37">
        <v>13</v>
      </c>
      <c r="L28" s="37">
        <v>12</v>
      </c>
      <c r="M28" s="37">
        <v>4</v>
      </c>
      <c r="N28" s="37">
        <v>7</v>
      </c>
      <c r="O28" s="37">
        <v>6</v>
      </c>
      <c r="P28" s="37">
        <v>4</v>
      </c>
      <c r="Q28" s="81">
        <f t="shared" si="0"/>
        <v>76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33</v>
      </c>
      <c r="K29" s="37">
        <v>12</v>
      </c>
      <c r="L29" s="37">
        <v>12</v>
      </c>
      <c r="M29" s="37">
        <v>4</v>
      </c>
      <c r="N29" s="37">
        <v>8</v>
      </c>
      <c r="O29" s="37">
        <v>6</v>
      </c>
      <c r="P29" s="37">
        <v>4</v>
      </c>
      <c r="Q29" s="81">
        <f t="shared" si="0"/>
        <v>79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20</v>
      </c>
      <c r="K30" s="37">
        <v>8</v>
      </c>
      <c r="L30" s="37">
        <v>12</v>
      </c>
      <c r="M30" s="37">
        <v>3</v>
      </c>
      <c r="N30" s="37">
        <v>4</v>
      </c>
      <c r="O30" s="37">
        <v>4</v>
      </c>
      <c r="P30" s="37">
        <v>5</v>
      </c>
      <c r="Q30" s="81">
        <f t="shared" si="0"/>
        <v>56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28</v>
      </c>
      <c r="K31" s="37">
        <v>14</v>
      </c>
      <c r="L31" s="37">
        <v>10</v>
      </c>
      <c r="M31" s="37">
        <v>5</v>
      </c>
      <c r="N31" s="37">
        <v>9</v>
      </c>
      <c r="O31" s="37">
        <v>9</v>
      </c>
      <c r="P31" s="37">
        <v>5</v>
      </c>
      <c r="Q31" s="81">
        <f t="shared" si="0"/>
        <v>80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33</v>
      </c>
      <c r="K32" s="37">
        <v>12</v>
      </c>
      <c r="L32" s="37">
        <v>10</v>
      </c>
      <c r="M32" s="37">
        <v>5</v>
      </c>
      <c r="N32" s="37">
        <v>9</v>
      </c>
      <c r="O32" s="37">
        <v>10</v>
      </c>
      <c r="P32" s="37">
        <v>3</v>
      </c>
      <c r="Q32" s="81">
        <f t="shared" si="0"/>
        <v>82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29</v>
      </c>
      <c r="K33" s="37">
        <v>14</v>
      </c>
      <c r="L33" s="37">
        <v>7</v>
      </c>
      <c r="M33" s="37">
        <v>4</v>
      </c>
      <c r="N33" s="37">
        <v>6</v>
      </c>
      <c r="O33" s="37">
        <v>6</v>
      </c>
      <c r="P33" s="37">
        <v>4</v>
      </c>
      <c r="Q33" s="81">
        <f t="shared" si="0"/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29</v>
      </c>
      <c r="K34" s="37">
        <v>14</v>
      </c>
      <c r="L34" s="37">
        <v>10</v>
      </c>
      <c r="M34" s="37">
        <v>4</v>
      </c>
      <c r="N34" s="37">
        <v>6</v>
      </c>
      <c r="O34" s="37">
        <v>6</v>
      </c>
      <c r="P34" s="37">
        <v>4</v>
      </c>
      <c r="Q34" s="81">
        <f t="shared" si="0"/>
        <v>73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13</v>
      </c>
      <c r="L35" s="37">
        <v>8</v>
      </c>
      <c r="M35" s="37">
        <v>5</v>
      </c>
      <c r="N35" s="37">
        <v>8</v>
      </c>
      <c r="O35" s="37">
        <v>9</v>
      </c>
      <c r="P35" s="37">
        <v>4</v>
      </c>
      <c r="Q35" s="81">
        <f t="shared" si="0"/>
        <v>72</v>
      </c>
    </row>
    <row r="36" spans="1:17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2">
        <v>28</v>
      </c>
      <c r="K36" s="82">
        <v>14</v>
      </c>
      <c r="L36" s="82">
        <v>10</v>
      </c>
      <c r="M36" s="82">
        <v>5</v>
      </c>
      <c r="N36" s="82">
        <v>9</v>
      </c>
      <c r="O36" s="82">
        <v>9</v>
      </c>
      <c r="P36" s="82">
        <v>5</v>
      </c>
      <c r="Q36" s="81">
        <f t="shared" si="0"/>
        <v>80</v>
      </c>
    </row>
    <row r="37" spans="1:17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2">
        <v>15</v>
      </c>
      <c r="K37" s="82">
        <v>9</v>
      </c>
      <c r="L37" s="82">
        <v>3</v>
      </c>
      <c r="M37" s="82">
        <v>4</v>
      </c>
      <c r="N37" s="82">
        <v>5</v>
      </c>
      <c r="O37" s="82">
        <v>4</v>
      </c>
      <c r="P37" s="82">
        <v>2</v>
      </c>
      <c r="Q37" s="81">
        <f t="shared" si="0"/>
        <v>42</v>
      </c>
    </row>
    <row r="38" spans="1:17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2">
        <v>30</v>
      </c>
      <c r="K38" s="82">
        <v>12</v>
      </c>
      <c r="L38" s="82">
        <v>12</v>
      </c>
      <c r="M38" s="82">
        <v>5</v>
      </c>
      <c r="N38" s="82">
        <v>9</v>
      </c>
      <c r="O38" s="82">
        <v>9</v>
      </c>
      <c r="P38" s="82">
        <v>3</v>
      </c>
      <c r="Q38" s="81">
        <f t="shared" si="0"/>
        <v>80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38 K24:P27" xr:uid="{AC22B7B5-DB1E-43FC-9F65-23DA16C50C16}">
      <formula1>40</formula1>
    </dataValidation>
    <dataValidation type="decimal" operator="lessThanOrEqual" allowBlank="1" showInputMessage="1" showErrorMessage="1" error="max. 15" sqref="K15:L23 K28:L38" xr:uid="{8D7EDDE1-1358-4983-8CC4-31F2DD3687D6}">
      <formula1>15</formula1>
    </dataValidation>
    <dataValidation type="decimal" operator="lessThanOrEqual" allowBlank="1" showInputMessage="1" showErrorMessage="1" error="max. 5" sqref="P15:P23 M15:M23 M28:M38 P28:P38" xr:uid="{63831ABE-0139-487A-A712-9BEBD1FC4A2C}">
      <formula1>5</formula1>
    </dataValidation>
    <dataValidation type="decimal" operator="lessThanOrEqual" allowBlank="1" showInputMessage="1" showErrorMessage="1" error="max. 10" sqref="N15:O23 N28:O38" xr:uid="{4010C462-0DA5-4C0A-9E94-642A40C606A6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FF87-3F39-4BD0-9FCC-7BEB7E365CCB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8">
        <f>SUM(J15:P15)</f>
        <v>0</v>
      </c>
      <c r="R15" s="2" t="s">
        <v>95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8">
        <f t="shared" ref="Q16:Q38" si="0">SUM(J16:P16)</f>
        <v>0</v>
      </c>
      <c r="R16" s="2" t="s">
        <v>95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8">
        <f t="shared" si="0"/>
        <v>0</v>
      </c>
      <c r="R17" s="2" t="s">
        <v>95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27</v>
      </c>
      <c r="K18" s="20">
        <v>13</v>
      </c>
      <c r="L18" s="20">
        <v>12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79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28</v>
      </c>
      <c r="K19" s="20">
        <v>12</v>
      </c>
      <c r="L19" s="20">
        <v>11</v>
      </c>
      <c r="M19" s="20">
        <v>4</v>
      </c>
      <c r="N19" s="20">
        <v>9</v>
      </c>
      <c r="O19" s="20">
        <v>8</v>
      </c>
      <c r="P19" s="20">
        <v>5</v>
      </c>
      <c r="Q19" s="8">
        <f t="shared" si="0"/>
        <v>77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26</v>
      </c>
      <c r="K20" s="20">
        <v>12</v>
      </c>
      <c r="L20" s="20">
        <v>10</v>
      </c>
      <c r="M20" s="20">
        <v>5</v>
      </c>
      <c r="N20" s="20">
        <v>8</v>
      </c>
      <c r="O20" s="20">
        <v>8</v>
      </c>
      <c r="P20" s="20">
        <v>4</v>
      </c>
      <c r="Q20" s="8">
        <f t="shared" si="0"/>
        <v>73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27</v>
      </c>
      <c r="K21" s="20">
        <v>12</v>
      </c>
      <c r="L21" s="20">
        <v>10</v>
      </c>
      <c r="M21" s="20">
        <v>4</v>
      </c>
      <c r="N21" s="20">
        <v>7</v>
      </c>
      <c r="O21" s="20">
        <v>7</v>
      </c>
      <c r="P21" s="20">
        <v>4</v>
      </c>
      <c r="Q21" s="8">
        <f t="shared" si="0"/>
        <v>71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29</v>
      </c>
      <c r="K22" s="20">
        <v>13</v>
      </c>
      <c r="L22" s="20">
        <v>13</v>
      </c>
      <c r="M22" s="20">
        <v>5</v>
      </c>
      <c r="N22" s="20">
        <v>8</v>
      </c>
      <c r="O22" s="20">
        <v>8</v>
      </c>
      <c r="P22" s="20">
        <v>4</v>
      </c>
      <c r="Q22" s="8">
        <f t="shared" si="0"/>
        <v>80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30</v>
      </c>
      <c r="K23" s="20">
        <v>13</v>
      </c>
      <c r="L23" s="20">
        <v>14</v>
      </c>
      <c r="M23" s="20">
        <v>5</v>
      </c>
      <c r="N23" s="20">
        <v>9</v>
      </c>
      <c r="O23" s="20">
        <v>9</v>
      </c>
      <c r="P23" s="20">
        <v>4</v>
      </c>
      <c r="Q23" s="8">
        <f t="shared" si="0"/>
        <v>84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34</v>
      </c>
      <c r="K24" s="8">
        <v>13</v>
      </c>
      <c r="L24" s="8">
        <v>14</v>
      </c>
      <c r="M24" s="8">
        <v>5</v>
      </c>
      <c r="N24" s="8">
        <v>7</v>
      </c>
      <c r="O24" s="8">
        <v>9</v>
      </c>
      <c r="P24" s="8">
        <v>4</v>
      </c>
      <c r="Q24" s="8">
        <f t="shared" si="0"/>
        <v>86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</v>
      </c>
      <c r="K25" s="8">
        <v>12</v>
      </c>
      <c r="L25" s="8">
        <v>11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71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28</v>
      </c>
      <c r="K26" s="8">
        <v>12</v>
      </c>
      <c r="L26" s="8">
        <v>11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74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13</v>
      </c>
      <c r="L27" s="8">
        <v>13</v>
      </c>
      <c r="M27" s="8">
        <v>4</v>
      </c>
      <c r="N27" s="8">
        <v>6</v>
      </c>
      <c r="O27" s="8">
        <v>6</v>
      </c>
      <c r="P27" s="8">
        <v>4</v>
      </c>
      <c r="Q27" s="81">
        <f t="shared" si="0"/>
        <v>71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30</v>
      </c>
      <c r="K28" s="37">
        <v>13</v>
      </c>
      <c r="L28" s="37">
        <v>13</v>
      </c>
      <c r="M28" s="37">
        <v>4</v>
      </c>
      <c r="N28" s="37">
        <v>8</v>
      </c>
      <c r="O28" s="37">
        <v>8</v>
      </c>
      <c r="P28" s="37">
        <v>4</v>
      </c>
      <c r="Q28" s="81">
        <f t="shared" si="0"/>
        <v>80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28</v>
      </c>
      <c r="K29" s="37">
        <v>11</v>
      </c>
      <c r="L29" s="37">
        <v>11</v>
      </c>
      <c r="M29" s="37">
        <v>4</v>
      </c>
      <c r="N29" s="37">
        <v>6</v>
      </c>
      <c r="O29" s="37">
        <v>8</v>
      </c>
      <c r="P29" s="37">
        <v>3</v>
      </c>
      <c r="Q29" s="81">
        <f t="shared" si="0"/>
        <v>71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25</v>
      </c>
      <c r="K30" s="37">
        <v>11</v>
      </c>
      <c r="L30" s="37">
        <v>11</v>
      </c>
      <c r="M30" s="37">
        <v>2</v>
      </c>
      <c r="N30" s="37">
        <v>5</v>
      </c>
      <c r="O30" s="37">
        <v>5</v>
      </c>
      <c r="P30" s="37">
        <v>4</v>
      </c>
      <c r="Q30" s="81">
        <f t="shared" si="0"/>
        <v>63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31</v>
      </c>
      <c r="K31" s="37">
        <v>13</v>
      </c>
      <c r="L31" s="37">
        <v>13</v>
      </c>
      <c r="M31" s="37">
        <v>5</v>
      </c>
      <c r="N31" s="37">
        <v>8</v>
      </c>
      <c r="O31" s="37">
        <v>8</v>
      </c>
      <c r="P31" s="37">
        <v>5</v>
      </c>
      <c r="Q31" s="81">
        <f t="shared" si="0"/>
        <v>83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32</v>
      </c>
      <c r="K32" s="37">
        <v>11</v>
      </c>
      <c r="L32" s="37">
        <v>13</v>
      </c>
      <c r="M32" s="37">
        <v>5</v>
      </c>
      <c r="N32" s="37">
        <v>8</v>
      </c>
      <c r="O32" s="37">
        <v>9</v>
      </c>
      <c r="P32" s="37">
        <v>4</v>
      </c>
      <c r="Q32" s="81">
        <f t="shared" si="0"/>
        <v>82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29</v>
      </c>
      <c r="K33" s="37">
        <v>11</v>
      </c>
      <c r="L33" s="37">
        <v>9</v>
      </c>
      <c r="M33" s="37">
        <v>3</v>
      </c>
      <c r="N33" s="37">
        <v>7</v>
      </c>
      <c r="O33" s="37">
        <v>7</v>
      </c>
      <c r="P33" s="37">
        <v>4</v>
      </c>
      <c r="Q33" s="81">
        <f t="shared" si="0"/>
        <v>70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29</v>
      </c>
      <c r="K34" s="37">
        <v>11</v>
      </c>
      <c r="L34" s="37">
        <v>9</v>
      </c>
      <c r="M34" s="37">
        <v>4</v>
      </c>
      <c r="N34" s="37">
        <v>8</v>
      </c>
      <c r="O34" s="37">
        <v>8</v>
      </c>
      <c r="P34" s="37">
        <v>4</v>
      </c>
      <c r="Q34" s="81">
        <f t="shared" si="0"/>
        <v>73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25</v>
      </c>
      <c r="K35" s="37">
        <v>11</v>
      </c>
      <c r="L35" s="37">
        <v>7</v>
      </c>
      <c r="M35" s="37">
        <v>5</v>
      </c>
      <c r="N35" s="37">
        <v>9</v>
      </c>
      <c r="O35" s="37">
        <v>9</v>
      </c>
      <c r="P35" s="37">
        <v>4</v>
      </c>
      <c r="Q35" s="81">
        <f t="shared" si="0"/>
        <v>70</v>
      </c>
    </row>
    <row r="36" spans="1:17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2">
        <v>29</v>
      </c>
      <c r="K36" s="82">
        <v>14</v>
      </c>
      <c r="L36" s="82">
        <v>12</v>
      </c>
      <c r="M36" s="82">
        <v>5</v>
      </c>
      <c r="N36" s="82">
        <v>9</v>
      </c>
      <c r="O36" s="82">
        <v>9</v>
      </c>
      <c r="P36" s="82">
        <v>5</v>
      </c>
      <c r="Q36" s="81">
        <f t="shared" si="0"/>
        <v>83</v>
      </c>
    </row>
    <row r="37" spans="1:17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2">
        <v>17</v>
      </c>
      <c r="K37" s="82">
        <v>5</v>
      </c>
      <c r="L37" s="82">
        <v>8</v>
      </c>
      <c r="M37" s="82">
        <v>3</v>
      </c>
      <c r="N37" s="82">
        <v>7</v>
      </c>
      <c r="O37" s="82">
        <v>4</v>
      </c>
      <c r="P37" s="82">
        <v>2</v>
      </c>
      <c r="Q37" s="81">
        <f t="shared" si="0"/>
        <v>46</v>
      </c>
    </row>
    <row r="38" spans="1:17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2">
        <v>33</v>
      </c>
      <c r="K38" s="82">
        <v>14</v>
      </c>
      <c r="L38" s="82">
        <v>13</v>
      </c>
      <c r="M38" s="82">
        <v>5</v>
      </c>
      <c r="N38" s="82">
        <v>9</v>
      </c>
      <c r="O38" s="82">
        <v>9</v>
      </c>
      <c r="P38" s="82">
        <v>3</v>
      </c>
      <c r="Q38" s="81">
        <f t="shared" si="0"/>
        <v>86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3 N28:O38" xr:uid="{6AFB5E21-2A5E-4DEA-AA99-28C0303D2914}">
      <formula1>10</formula1>
    </dataValidation>
    <dataValidation type="decimal" operator="lessThanOrEqual" allowBlank="1" showInputMessage="1" showErrorMessage="1" error="max. 5" sqref="P15:P23 M15:M23 M28:M38 P28:P38" xr:uid="{E5095EF8-B355-423B-9D9C-CB0D0E5C2900}">
      <formula1>5</formula1>
    </dataValidation>
    <dataValidation type="decimal" operator="lessThanOrEqual" allowBlank="1" showInputMessage="1" showErrorMessage="1" error="max. 15" sqref="K15:L23 K28:L38" xr:uid="{3E5082B2-E945-4AD4-8C67-97CC972E0C77}">
      <formula1>15</formula1>
    </dataValidation>
    <dataValidation type="decimal" operator="lessThanOrEqual" allowBlank="1" showInputMessage="1" showErrorMessage="1" error="max. 40" sqref="J15:J38 K24:P27" xr:uid="{AD7A2BB8-2AD0-4669-9827-3AB2C3CF6F37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10AC-1E16-4F25-BEE1-D33B6B235C57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8">
        <f>SUM(J15:P15)</f>
        <v>0</v>
      </c>
      <c r="R15" s="2" t="s">
        <v>136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8">
        <f t="shared" ref="Q16:Q38" si="0">SUM(J16:P16)</f>
        <v>0</v>
      </c>
      <c r="R16" s="2" t="s">
        <v>136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8">
        <f t="shared" si="0"/>
        <v>0</v>
      </c>
      <c r="R17" s="2" t="s">
        <v>136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26</v>
      </c>
      <c r="K18" s="20">
        <v>13</v>
      </c>
      <c r="L18" s="20">
        <v>11</v>
      </c>
      <c r="M18" s="20">
        <v>5</v>
      </c>
      <c r="N18" s="20">
        <v>9</v>
      </c>
      <c r="O18" s="20">
        <v>9</v>
      </c>
      <c r="P18" s="20">
        <v>4</v>
      </c>
      <c r="Q18" s="8">
        <f t="shared" si="0"/>
        <v>77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26</v>
      </c>
      <c r="K19" s="20">
        <v>14</v>
      </c>
      <c r="L19" s="20">
        <v>11</v>
      </c>
      <c r="M19" s="20">
        <v>5</v>
      </c>
      <c r="N19" s="20">
        <v>6</v>
      </c>
      <c r="O19" s="20">
        <v>7</v>
      </c>
      <c r="P19" s="20">
        <v>5</v>
      </c>
      <c r="Q19" s="8">
        <f t="shared" si="0"/>
        <v>74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27</v>
      </c>
      <c r="K20" s="20">
        <v>13</v>
      </c>
      <c r="L20" s="20">
        <v>11</v>
      </c>
      <c r="M20" s="20">
        <v>5</v>
      </c>
      <c r="N20" s="20">
        <v>7</v>
      </c>
      <c r="O20" s="20">
        <v>8</v>
      </c>
      <c r="P20" s="20">
        <v>4</v>
      </c>
      <c r="Q20" s="8">
        <f t="shared" si="0"/>
        <v>75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26</v>
      </c>
      <c r="K21" s="20">
        <v>14</v>
      </c>
      <c r="L21" s="20">
        <v>8</v>
      </c>
      <c r="M21" s="20">
        <v>5</v>
      </c>
      <c r="N21" s="20">
        <v>7</v>
      </c>
      <c r="O21" s="20">
        <v>6</v>
      </c>
      <c r="P21" s="20">
        <v>4</v>
      </c>
      <c r="Q21" s="8">
        <f t="shared" si="0"/>
        <v>70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30</v>
      </c>
      <c r="K22" s="20">
        <v>14</v>
      </c>
      <c r="L22" s="20">
        <v>12</v>
      </c>
      <c r="M22" s="20">
        <v>5</v>
      </c>
      <c r="N22" s="20">
        <v>7</v>
      </c>
      <c r="O22" s="20">
        <v>7</v>
      </c>
      <c r="P22" s="20">
        <v>4</v>
      </c>
      <c r="Q22" s="8">
        <f t="shared" si="0"/>
        <v>79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34</v>
      </c>
      <c r="K23" s="20">
        <v>14</v>
      </c>
      <c r="L23" s="20">
        <v>15</v>
      </c>
      <c r="M23" s="20">
        <v>5</v>
      </c>
      <c r="N23" s="20">
        <v>7</v>
      </c>
      <c r="O23" s="20">
        <v>7</v>
      </c>
      <c r="P23" s="20">
        <v>4</v>
      </c>
      <c r="Q23" s="8">
        <f t="shared" si="0"/>
        <v>86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36</v>
      </c>
      <c r="K24" s="8">
        <v>14</v>
      </c>
      <c r="L24" s="8">
        <v>12</v>
      </c>
      <c r="M24" s="8">
        <v>5</v>
      </c>
      <c r="N24" s="8">
        <v>6</v>
      </c>
      <c r="O24" s="8">
        <v>7</v>
      </c>
      <c r="P24" s="8">
        <v>4</v>
      </c>
      <c r="Q24" s="8">
        <f t="shared" si="0"/>
        <v>84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28</v>
      </c>
      <c r="K25" s="8">
        <v>11</v>
      </c>
      <c r="L25" s="8">
        <v>10</v>
      </c>
      <c r="M25" s="8">
        <v>5</v>
      </c>
      <c r="N25" s="8">
        <v>8</v>
      </c>
      <c r="O25" s="8">
        <v>5</v>
      </c>
      <c r="P25" s="8">
        <v>3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13</v>
      </c>
      <c r="L26" s="8">
        <v>12</v>
      </c>
      <c r="M26" s="8">
        <v>5</v>
      </c>
      <c r="N26" s="8">
        <v>7</v>
      </c>
      <c r="O26" s="8">
        <v>7</v>
      </c>
      <c r="P26" s="8">
        <v>4</v>
      </c>
      <c r="Q26" s="81">
        <f t="shared" si="0"/>
        <v>78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27</v>
      </c>
      <c r="K27" s="8">
        <v>14</v>
      </c>
      <c r="L27" s="8">
        <v>9</v>
      </c>
      <c r="M27" s="8">
        <v>5</v>
      </c>
      <c r="N27" s="8">
        <v>6</v>
      </c>
      <c r="O27" s="8">
        <v>6</v>
      </c>
      <c r="P27" s="8">
        <v>4</v>
      </c>
      <c r="Q27" s="81">
        <f t="shared" si="0"/>
        <v>71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1">
        <f t="shared" si="0"/>
        <v>0</v>
      </c>
      <c r="R28" s="2" t="s">
        <v>136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1">
        <f t="shared" si="0"/>
        <v>0</v>
      </c>
      <c r="R29" s="2" t="s">
        <v>136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1">
        <f t="shared" si="0"/>
        <v>0</v>
      </c>
      <c r="R30" s="2" t="s">
        <v>136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1">
        <f t="shared" si="0"/>
        <v>0</v>
      </c>
      <c r="R31" s="2" t="s">
        <v>136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1">
        <f t="shared" si="0"/>
        <v>0</v>
      </c>
      <c r="R32" s="2" t="s">
        <v>136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1">
        <f t="shared" si="0"/>
        <v>0</v>
      </c>
      <c r="R33" s="2" t="s">
        <v>136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1">
        <f t="shared" si="0"/>
        <v>0</v>
      </c>
      <c r="R34" s="2" t="s">
        <v>136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1">
        <f t="shared" si="0"/>
        <v>0</v>
      </c>
      <c r="R35" s="2" t="s">
        <v>136</v>
      </c>
    </row>
    <row r="36" spans="1:18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2">
        <v>32</v>
      </c>
      <c r="K36" s="82">
        <v>15</v>
      </c>
      <c r="L36" s="82">
        <v>11</v>
      </c>
      <c r="M36" s="82">
        <v>5</v>
      </c>
      <c r="N36" s="82">
        <v>9</v>
      </c>
      <c r="O36" s="82">
        <v>9</v>
      </c>
      <c r="P36" s="82">
        <v>5</v>
      </c>
      <c r="Q36" s="81">
        <f t="shared" si="0"/>
        <v>86</v>
      </c>
    </row>
    <row r="37" spans="1:18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2">
        <v>24</v>
      </c>
      <c r="K37" s="82">
        <v>6</v>
      </c>
      <c r="L37" s="82">
        <v>8</v>
      </c>
      <c r="M37" s="82">
        <v>5</v>
      </c>
      <c r="N37" s="82">
        <v>5</v>
      </c>
      <c r="O37" s="82">
        <v>6</v>
      </c>
      <c r="P37" s="82">
        <v>2</v>
      </c>
      <c r="Q37" s="81">
        <f t="shared" si="0"/>
        <v>56</v>
      </c>
    </row>
    <row r="38" spans="1:18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2">
        <v>30</v>
      </c>
      <c r="K38" s="82">
        <v>12</v>
      </c>
      <c r="L38" s="82">
        <v>11</v>
      </c>
      <c r="M38" s="82">
        <v>5</v>
      </c>
      <c r="N38" s="82">
        <v>7</v>
      </c>
      <c r="O38" s="82">
        <v>8</v>
      </c>
      <c r="P38" s="82">
        <v>3</v>
      </c>
      <c r="Q38" s="81">
        <f t="shared" si="0"/>
        <v>76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10" sqref="N15:O23 N36:O38" xr:uid="{279BC2A7-4EA0-4741-8BAA-C4CE1AF853E9}">
      <formula1>10</formula1>
    </dataValidation>
    <dataValidation type="decimal" operator="lessThanOrEqual" allowBlank="1" showInputMessage="1" showErrorMessage="1" error="max. 5" sqref="P15:P23 M15:M23 P36:P38 M36:M38" xr:uid="{930109A8-A57F-4FF1-AF66-164E2CE1929B}">
      <formula1>5</formula1>
    </dataValidation>
    <dataValidation type="decimal" operator="lessThanOrEqual" allowBlank="1" showInputMessage="1" showErrorMessage="1" error="max. 15" sqref="K15:L23 K36:L38" xr:uid="{5F91FEDB-5034-400A-A44B-E28477FE1F24}">
      <formula1>15</formula1>
    </dataValidation>
    <dataValidation type="decimal" operator="lessThanOrEqual" allowBlank="1" showInputMessage="1" showErrorMessage="1" error="max. 40" sqref="K24:P35 J15:J38" xr:uid="{C612610B-2F01-40DE-9D9F-272D0B4CE947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55EA-DAC2-48BD-8DA6-3715542A1415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30</v>
      </c>
      <c r="K15" s="8">
        <v>10</v>
      </c>
      <c r="L15" s="8">
        <v>10</v>
      </c>
      <c r="M15" s="8">
        <v>5</v>
      </c>
      <c r="N15" s="8">
        <v>5</v>
      </c>
      <c r="O15" s="8">
        <v>8</v>
      </c>
      <c r="P15" s="8">
        <v>3</v>
      </c>
      <c r="Q15" s="8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29</v>
      </c>
      <c r="K16" s="8">
        <v>11</v>
      </c>
      <c r="L16" s="8">
        <v>8</v>
      </c>
      <c r="M16" s="8">
        <v>5</v>
      </c>
      <c r="N16" s="8">
        <v>6</v>
      </c>
      <c r="O16" s="8">
        <v>7</v>
      </c>
      <c r="P16" s="8">
        <v>4</v>
      </c>
      <c r="Q16" s="8">
        <f t="shared" ref="Q16:Q35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30</v>
      </c>
      <c r="K17" s="8">
        <v>12</v>
      </c>
      <c r="L17" s="8">
        <v>12</v>
      </c>
      <c r="M17" s="8">
        <v>4</v>
      </c>
      <c r="N17" s="8">
        <v>7</v>
      </c>
      <c r="O17" s="8">
        <v>7</v>
      </c>
      <c r="P17" s="8">
        <v>3</v>
      </c>
      <c r="Q17" s="8">
        <f t="shared" si="0"/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8">
        <f t="shared" si="0"/>
        <v>0</v>
      </c>
      <c r="R18" s="2" t="s">
        <v>95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8">
        <f t="shared" si="0"/>
        <v>0</v>
      </c>
      <c r="R19" s="2" t="s">
        <v>95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8">
        <f t="shared" si="0"/>
        <v>0</v>
      </c>
      <c r="R20" s="2" t="s">
        <v>95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8">
        <f t="shared" si="0"/>
        <v>0</v>
      </c>
      <c r="R21" s="2" t="s">
        <v>95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8">
        <f t="shared" si="0"/>
        <v>0</v>
      </c>
      <c r="R22" s="2" t="s">
        <v>95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8">
        <f t="shared" si="0"/>
        <v>0</v>
      </c>
      <c r="R23" s="2" t="s">
        <v>95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30</v>
      </c>
      <c r="K24" s="8">
        <v>13</v>
      </c>
      <c r="L24" s="8">
        <v>14</v>
      </c>
      <c r="M24" s="8">
        <v>5</v>
      </c>
      <c r="N24" s="8">
        <v>7</v>
      </c>
      <c r="O24" s="8">
        <v>8</v>
      </c>
      <c r="P24" s="8">
        <v>4</v>
      </c>
      <c r="Q24" s="8">
        <f t="shared" si="0"/>
        <v>81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</v>
      </c>
      <c r="K25" s="8">
        <v>11</v>
      </c>
      <c r="L25" s="8">
        <v>11</v>
      </c>
      <c r="M25" s="8">
        <v>4</v>
      </c>
      <c r="N25" s="8">
        <v>8</v>
      </c>
      <c r="O25" s="8">
        <v>6</v>
      </c>
      <c r="P25" s="8">
        <v>3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28</v>
      </c>
      <c r="K26" s="8">
        <v>12</v>
      </c>
      <c r="L26" s="8">
        <v>12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75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26</v>
      </c>
      <c r="K27" s="8">
        <v>14</v>
      </c>
      <c r="L27" s="8">
        <v>13</v>
      </c>
      <c r="M27" s="8">
        <v>4</v>
      </c>
      <c r="N27" s="8">
        <v>5</v>
      </c>
      <c r="O27" s="8">
        <v>6</v>
      </c>
      <c r="P27" s="8">
        <v>4</v>
      </c>
      <c r="Q27" s="8">
        <f t="shared" si="0"/>
        <v>72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95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95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95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95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95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95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95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95</v>
      </c>
    </row>
    <row r="36" spans="1:18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1">
        <f t="shared" ref="Q36:Q38" si="1">SUM(J36:P36)</f>
        <v>0</v>
      </c>
      <c r="R36" s="80" t="s">
        <v>95</v>
      </c>
    </row>
    <row r="37" spans="1:18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1">
        <f t="shared" si="1"/>
        <v>0</v>
      </c>
      <c r="R37" s="80" t="s">
        <v>95</v>
      </c>
    </row>
    <row r="38" spans="1:18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1">
        <f t="shared" si="1"/>
        <v>0</v>
      </c>
      <c r="R38" s="80" t="s">
        <v>95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24:P38 J15:J38" xr:uid="{A38788CC-DB00-43A3-B7B3-1655D2D6613B}">
      <formula1>40</formula1>
    </dataValidation>
    <dataValidation type="decimal" operator="lessThanOrEqual" allowBlank="1" showInputMessage="1" showErrorMessage="1" error="max. 15" sqref="K15:L23" xr:uid="{7031C99E-0C5E-4BD6-AD0A-6C4BB342B256}">
      <formula1>15</formula1>
    </dataValidation>
    <dataValidation type="decimal" operator="lessThanOrEqual" allowBlank="1" showInputMessage="1" showErrorMessage="1" error="max. 5" sqref="P15:P23 M15:M23" xr:uid="{5112BCC0-D4E2-49F8-90E8-8FBCD15090F5}">
      <formula1>5</formula1>
    </dataValidation>
    <dataValidation type="decimal" operator="lessThanOrEqual" allowBlank="1" showInputMessage="1" showErrorMessage="1" error="max. 10" sqref="N15:O23" xr:uid="{726590C1-BC2C-4FA8-B6E4-F6E1B716116F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615D-84BB-470A-887E-D0C03EA0E4C3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29</v>
      </c>
      <c r="K15" s="8">
        <v>11</v>
      </c>
      <c r="L15" s="8">
        <v>12</v>
      </c>
      <c r="M15" s="8">
        <v>5</v>
      </c>
      <c r="N15" s="8">
        <v>7</v>
      </c>
      <c r="O15" s="8">
        <v>8</v>
      </c>
      <c r="P15" s="8">
        <v>3</v>
      </c>
      <c r="Q15" s="8">
        <f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28</v>
      </c>
      <c r="K16" s="8">
        <v>9</v>
      </c>
      <c r="L16" s="8">
        <v>12</v>
      </c>
      <c r="M16" s="8">
        <v>5</v>
      </c>
      <c r="N16" s="8">
        <v>6</v>
      </c>
      <c r="O16" s="8">
        <v>7</v>
      </c>
      <c r="P16" s="8">
        <v>3</v>
      </c>
      <c r="Q16" s="8">
        <f t="shared" ref="Q16:Q38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28</v>
      </c>
      <c r="K17" s="8">
        <v>11</v>
      </c>
      <c r="L17" s="8">
        <v>13</v>
      </c>
      <c r="M17" s="8">
        <v>5</v>
      </c>
      <c r="N17" s="8">
        <v>6</v>
      </c>
      <c r="O17" s="8">
        <v>7</v>
      </c>
      <c r="P17" s="8">
        <v>3</v>
      </c>
      <c r="Q17" s="8">
        <f t="shared" si="0"/>
        <v>73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31</v>
      </c>
      <c r="K18" s="20">
        <v>12</v>
      </c>
      <c r="L18" s="20">
        <v>11</v>
      </c>
      <c r="M18" s="20">
        <v>5</v>
      </c>
      <c r="N18" s="20">
        <v>9</v>
      </c>
      <c r="O18" s="20">
        <v>8</v>
      </c>
      <c r="P18" s="20">
        <v>4</v>
      </c>
      <c r="Q18" s="8">
        <f t="shared" si="0"/>
        <v>80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27</v>
      </c>
      <c r="K19" s="20">
        <v>13</v>
      </c>
      <c r="L19" s="20">
        <v>9</v>
      </c>
      <c r="M19" s="20">
        <v>5</v>
      </c>
      <c r="N19" s="20">
        <v>7</v>
      </c>
      <c r="O19" s="20">
        <v>7</v>
      </c>
      <c r="P19" s="20">
        <v>5</v>
      </c>
      <c r="Q19" s="8">
        <f t="shared" si="0"/>
        <v>73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29</v>
      </c>
      <c r="K20" s="20">
        <v>11</v>
      </c>
      <c r="L20" s="20">
        <v>10</v>
      </c>
      <c r="M20" s="20">
        <v>4</v>
      </c>
      <c r="N20" s="20">
        <v>8</v>
      </c>
      <c r="O20" s="20">
        <v>8</v>
      </c>
      <c r="P20" s="20">
        <v>4</v>
      </c>
      <c r="Q20" s="8">
        <f t="shared" si="0"/>
        <v>74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27</v>
      </c>
      <c r="K21" s="20">
        <v>13</v>
      </c>
      <c r="L21" s="20">
        <v>9</v>
      </c>
      <c r="M21" s="20">
        <v>4</v>
      </c>
      <c r="N21" s="20">
        <v>7</v>
      </c>
      <c r="O21" s="20">
        <v>7</v>
      </c>
      <c r="P21" s="20">
        <v>4</v>
      </c>
      <c r="Q21" s="8">
        <f t="shared" si="0"/>
        <v>71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35</v>
      </c>
      <c r="K22" s="20">
        <v>13</v>
      </c>
      <c r="L22" s="20">
        <v>13</v>
      </c>
      <c r="M22" s="20">
        <v>5</v>
      </c>
      <c r="N22" s="20">
        <v>8</v>
      </c>
      <c r="O22" s="20">
        <v>7</v>
      </c>
      <c r="P22" s="20">
        <v>4</v>
      </c>
      <c r="Q22" s="8">
        <f t="shared" si="0"/>
        <v>85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33</v>
      </c>
      <c r="K23" s="20">
        <v>13</v>
      </c>
      <c r="L23" s="20">
        <v>12</v>
      </c>
      <c r="M23" s="20">
        <v>5</v>
      </c>
      <c r="N23" s="20">
        <v>8</v>
      </c>
      <c r="O23" s="20">
        <v>8</v>
      </c>
      <c r="P23" s="20">
        <v>4</v>
      </c>
      <c r="Q23" s="8">
        <f t="shared" si="0"/>
        <v>83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33</v>
      </c>
      <c r="K24" s="8">
        <v>12</v>
      </c>
      <c r="L24" s="8">
        <v>12</v>
      </c>
      <c r="M24" s="8">
        <v>4</v>
      </c>
      <c r="N24" s="8">
        <v>7</v>
      </c>
      <c r="O24" s="8">
        <v>8</v>
      </c>
      <c r="P24" s="8">
        <v>4</v>
      </c>
      <c r="Q24" s="8">
        <f t="shared" si="0"/>
        <v>80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25</v>
      </c>
      <c r="K25" s="8">
        <v>11</v>
      </c>
      <c r="L25" s="8">
        <v>12</v>
      </c>
      <c r="M25" s="8">
        <v>4</v>
      </c>
      <c r="N25" s="8">
        <v>8</v>
      </c>
      <c r="O25" s="8">
        <v>7</v>
      </c>
      <c r="P25" s="8">
        <v>3</v>
      </c>
      <c r="Q25" s="8">
        <f t="shared" si="0"/>
        <v>70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30</v>
      </c>
      <c r="K26" s="8">
        <v>12</v>
      </c>
      <c r="L26" s="8">
        <v>13</v>
      </c>
      <c r="M26" s="8">
        <v>4</v>
      </c>
      <c r="N26" s="8">
        <v>8</v>
      </c>
      <c r="O26" s="8">
        <v>7</v>
      </c>
      <c r="P26" s="8">
        <v>4</v>
      </c>
      <c r="Q26" s="81">
        <f t="shared" si="0"/>
        <v>78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31</v>
      </c>
      <c r="K27" s="8">
        <v>12</v>
      </c>
      <c r="L27" s="8">
        <v>13</v>
      </c>
      <c r="M27" s="8">
        <v>3</v>
      </c>
      <c r="N27" s="8">
        <v>7</v>
      </c>
      <c r="O27" s="8">
        <v>7</v>
      </c>
      <c r="P27" s="8">
        <v>4</v>
      </c>
      <c r="Q27" s="81">
        <f t="shared" si="0"/>
        <v>77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34</v>
      </c>
      <c r="K28" s="37">
        <v>12</v>
      </c>
      <c r="L28" s="37">
        <v>12</v>
      </c>
      <c r="M28" s="37">
        <v>4</v>
      </c>
      <c r="N28" s="37">
        <v>8</v>
      </c>
      <c r="O28" s="37">
        <v>8</v>
      </c>
      <c r="P28" s="37">
        <v>3</v>
      </c>
      <c r="Q28" s="81">
        <f t="shared" si="0"/>
        <v>81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31</v>
      </c>
      <c r="K29" s="37">
        <v>11</v>
      </c>
      <c r="L29" s="37">
        <v>10</v>
      </c>
      <c r="M29" s="37">
        <v>4</v>
      </c>
      <c r="N29" s="37">
        <v>7</v>
      </c>
      <c r="O29" s="37">
        <v>7</v>
      </c>
      <c r="P29" s="37">
        <v>3</v>
      </c>
      <c r="Q29" s="81">
        <f t="shared" si="0"/>
        <v>73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28</v>
      </c>
      <c r="K30" s="37">
        <v>9</v>
      </c>
      <c r="L30" s="37">
        <v>11</v>
      </c>
      <c r="M30" s="37">
        <v>2</v>
      </c>
      <c r="N30" s="37">
        <v>6</v>
      </c>
      <c r="O30" s="37">
        <v>5</v>
      </c>
      <c r="P30" s="37">
        <v>3</v>
      </c>
      <c r="Q30" s="81">
        <f t="shared" si="0"/>
        <v>64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32</v>
      </c>
      <c r="K31" s="37">
        <v>13</v>
      </c>
      <c r="L31" s="37">
        <v>11</v>
      </c>
      <c r="M31" s="37">
        <v>5</v>
      </c>
      <c r="N31" s="37">
        <v>10</v>
      </c>
      <c r="O31" s="37">
        <v>8</v>
      </c>
      <c r="P31" s="37">
        <v>5</v>
      </c>
      <c r="Q31" s="81">
        <f t="shared" si="0"/>
        <v>84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30</v>
      </c>
      <c r="K32" s="37">
        <v>10</v>
      </c>
      <c r="L32" s="37">
        <v>13</v>
      </c>
      <c r="M32" s="37">
        <v>5</v>
      </c>
      <c r="N32" s="37">
        <v>9</v>
      </c>
      <c r="O32" s="37">
        <v>9</v>
      </c>
      <c r="P32" s="37">
        <v>3</v>
      </c>
      <c r="Q32" s="81">
        <f t="shared" si="0"/>
        <v>79</v>
      </c>
    </row>
    <row r="33" spans="1:17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27</v>
      </c>
      <c r="K33" s="37">
        <v>12</v>
      </c>
      <c r="L33" s="37">
        <v>11</v>
      </c>
      <c r="M33" s="37">
        <v>4</v>
      </c>
      <c r="N33" s="37">
        <v>7</v>
      </c>
      <c r="O33" s="37">
        <v>7</v>
      </c>
      <c r="P33" s="37">
        <v>4</v>
      </c>
      <c r="Q33" s="81">
        <f t="shared" si="0"/>
        <v>72</v>
      </c>
    </row>
    <row r="34" spans="1:17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25</v>
      </c>
      <c r="K34" s="37">
        <v>12</v>
      </c>
      <c r="L34" s="37">
        <v>11</v>
      </c>
      <c r="M34" s="37">
        <v>4</v>
      </c>
      <c r="N34" s="37">
        <v>7</v>
      </c>
      <c r="O34" s="37">
        <v>7</v>
      </c>
      <c r="P34" s="37">
        <v>4</v>
      </c>
      <c r="Q34" s="81">
        <f t="shared" si="0"/>
        <v>70</v>
      </c>
    </row>
    <row r="35" spans="1:17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26</v>
      </c>
      <c r="K35" s="37">
        <v>10</v>
      </c>
      <c r="L35" s="37">
        <v>10</v>
      </c>
      <c r="M35" s="37">
        <v>4</v>
      </c>
      <c r="N35" s="37">
        <v>7</v>
      </c>
      <c r="O35" s="37">
        <v>8</v>
      </c>
      <c r="P35" s="37">
        <v>4</v>
      </c>
      <c r="Q35" s="81">
        <f t="shared" si="0"/>
        <v>69</v>
      </c>
    </row>
    <row r="36" spans="1:17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81">
        <f t="shared" si="0"/>
        <v>0</v>
      </c>
    </row>
    <row r="37" spans="1:17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81">
        <f t="shared" si="0"/>
        <v>0</v>
      </c>
    </row>
    <row r="38" spans="1:17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81">
        <f t="shared" si="0"/>
        <v>0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J15:J38 K24:P27" xr:uid="{54959531-4099-4D10-B064-A8F010FD5015}">
      <formula1>40</formula1>
    </dataValidation>
    <dataValidation type="decimal" operator="lessThanOrEqual" allowBlank="1" showInputMessage="1" showErrorMessage="1" error="max. 15" sqref="K15:L23 K28:L38" xr:uid="{AE2165FC-DF80-416E-8FBB-3F90D1888D37}">
      <formula1>15</formula1>
    </dataValidation>
    <dataValidation type="decimal" operator="lessThanOrEqual" allowBlank="1" showInputMessage="1" showErrorMessage="1" error="max. 5" sqref="P15:P23 M15:M23 M28:M38 P28:P38" xr:uid="{6374E368-E48D-4068-A17B-6B0BB3C6405B}">
      <formula1>5</formula1>
    </dataValidation>
    <dataValidation type="decimal" operator="lessThanOrEqual" allowBlank="1" showInputMessage="1" showErrorMessage="1" error="max. 10" sqref="N15:O23 N28:O38" xr:uid="{7271CA32-796B-4FF0-925A-7DF1A682080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66C5-AEA9-459C-9E3B-6DD27884C14E}">
  <dimension ref="A1:CB38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11" t="s">
        <v>44</v>
      </c>
      <c r="D2" s="4" t="s">
        <v>22</v>
      </c>
    </row>
    <row r="3" spans="1:80" ht="15" x14ac:dyDescent="0.25">
      <c r="A3" s="4" t="s">
        <v>33</v>
      </c>
      <c r="D3" s="2" t="s">
        <v>39</v>
      </c>
    </row>
    <row r="4" spans="1:80" ht="15" x14ac:dyDescent="0.25">
      <c r="A4" s="11" t="s">
        <v>45</v>
      </c>
      <c r="D4" s="2" t="s">
        <v>40</v>
      </c>
    </row>
    <row r="5" spans="1:80" x14ac:dyDescent="0.25">
      <c r="A5" s="11" t="s">
        <v>46</v>
      </c>
      <c r="D5" s="2" t="s">
        <v>41</v>
      </c>
    </row>
    <row r="6" spans="1:80" ht="15" x14ac:dyDescent="0.25">
      <c r="A6" s="11" t="s">
        <v>42</v>
      </c>
    </row>
    <row r="7" spans="1:80" x14ac:dyDescent="0.25">
      <c r="A7" s="4" t="s">
        <v>21</v>
      </c>
      <c r="D7" s="4" t="s">
        <v>23</v>
      </c>
    </row>
    <row r="8" spans="1:80" ht="15" x14ac:dyDescent="0.25">
      <c r="A8" s="12" t="s">
        <v>43</v>
      </c>
      <c r="D8" s="2" t="s">
        <v>35</v>
      </c>
      <c r="F8" s="2" t="s">
        <v>36</v>
      </c>
    </row>
    <row r="9" spans="1:80" ht="27" customHeight="1" x14ac:dyDescent="0.25">
      <c r="F9" s="68" t="s">
        <v>37</v>
      </c>
      <c r="G9" s="68"/>
      <c r="H9" s="68"/>
      <c r="I9" s="68"/>
      <c r="J9" s="68"/>
    </row>
    <row r="10" spans="1:80" ht="25.15" customHeight="1" x14ac:dyDescent="0.2">
      <c r="D10" s="69" t="s">
        <v>38</v>
      </c>
      <c r="E10" s="69"/>
      <c r="F10" s="69"/>
      <c r="G10" s="69"/>
      <c r="H10" s="69"/>
      <c r="I10" s="69"/>
      <c r="J10" s="69"/>
    </row>
    <row r="11" spans="1:80" x14ac:dyDescent="0.25">
      <c r="A11" s="4"/>
    </row>
    <row r="12" spans="1:80" ht="26.45" customHeight="1" x14ac:dyDescent="0.25">
      <c r="A12" s="70" t="s">
        <v>0</v>
      </c>
      <c r="B12" s="70" t="s">
        <v>1</v>
      </c>
      <c r="C12" s="70" t="s">
        <v>16</v>
      </c>
      <c r="D12" s="70" t="s">
        <v>13</v>
      </c>
      <c r="E12" s="73" t="s">
        <v>2</v>
      </c>
      <c r="F12" s="76" t="s">
        <v>29</v>
      </c>
      <c r="G12" s="77"/>
      <c r="H12" s="76" t="s">
        <v>30</v>
      </c>
      <c r="I12" s="77"/>
      <c r="J12" s="70" t="s">
        <v>31</v>
      </c>
      <c r="K12" s="70" t="s">
        <v>14</v>
      </c>
      <c r="L12" s="70" t="s">
        <v>15</v>
      </c>
      <c r="M12" s="70" t="s">
        <v>27</v>
      </c>
      <c r="N12" s="70" t="s">
        <v>28</v>
      </c>
      <c r="O12" s="70" t="s">
        <v>32</v>
      </c>
      <c r="P12" s="70" t="s">
        <v>3</v>
      </c>
      <c r="Q12" s="70" t="s">
        <v>4</v>
      </c>
    </row>
    <row r="13" spans="1:80" ht="59.45" customHeight="1" x14ac:dyDescent="0.25">
      <c r="A13" s="72"/>
      <c r="B13" s="72"/>
      <c r="C13" s="72"/>
      <c r="D13" s="72"/>
      <c r="E13" s="74"/>
      <c r="F13" s="78"/>
      <c r="G13" s="79"/>
      <c r="H13" s="78"/>
      <c r="I13" s="79"/>
      <c r="J13" s="71"/>
      <c r="K13" s="71"/>
      <c r="L13" s="71"/>
      <c r="M13" s="71"/>
      <c r="N13" s="71"/>
      <c r="O13" s="71"/>
      <c r="P13" s="71"/>
      <c r="Q13" s="71"/>
    </row>
    <row r="14" spans="1:80" ht="28.9" customHeight="1" x14ac:dyDescent="0.25">
      <c r="A14" s="71"/>
      <c r="B14" s="71"/>
      <c r="C14" s="71"/>
      <c r="D14" s="71"/>
      <c r="E14" s="75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</row>
    <row r="15" spans="1:80" s="7" customFormat="1" ht="12.75" customHeight="1" x14ac:dyDescent="0.25">
      <c r="A15" s="13" t="s">
        <v>47</v>
      </c>
      <c r="B15" s="13" t="s">
        <v>49</v>
      </c>
      <c r="C15" s="13" t="s">
        <v>48</v>
      </c>
      <c r="D15" s="14">
        <v>451500</v>
      </c>
      <c r="E15" s="14">
        <v>291500</v>
      </c>
      <c r="F15" s="13" t="s">
        <v>50</v>
      </c>
      <c r="G15" s="13" t="s">
        <v>51</v>
      </c>
      <c r="H15" s="13" t="s">
        <v>52</v>
      </c>
      <c r="I15" s="13" t="s">
        <v>51</v>
      </c>
      <c r="J15" s="8">
        <v>30</v>
      </c>
      <c r="K15" s="8">
        <v>10</v>
      </c>
      <c r="L15" s="8">
        <v>10</v>
      </c>
      <c r="M15" s="8">
        <v>5</v>
      </c>
      <c r="N15" s="8">
        <v>6</v>
      </c>
      <c r="O15" s="8">
        <v>8</v>
      </c>
      <c r="P15" s="8">
        <v>3</v>
      </c>
      <c r="Q15" s="8">
        <f>SUM(J15:P15)</f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7" customFormat="1" ht="12.75" customHeight="1" x14ac:dyDescent="0.25">
      <c r="A16" s="13" t="s">
        <v>54</v>
      </c>
      <c r="B16" s="13" t="s">
        <v>58</v>
      </c>
      <c r="C16" s="13" t="s">
        <v>56</v>
      </c>
      <c r="D16" s="14">
        <v>1220000</v>
      </c>
      <c r="E16" s="14">
        <v>450000</v>
      </c>
      <c r="F16" s="13" t="s">
        <v>60</v>
      </c>
      <c r="G16" s="9" t="s">
        <v>51</v>
      </c>
      <c r="H16" s="13" t="s">
        <v>50</v>
      </c>
      <c r="I16" s="9" t="s">
        <v>51</v>
      </c>
      <c r="J16" s="8">
        <v>27</v>
      </c>
      <c r="K16" s="8">
        <v>13</v>
      </c>
      <c r="L16" s="8">
        <v>9</v>
      </c>
      <c r="M16" s="8">
        <v>5</v>
      </c>
      <c r="N16" s="8">
        <v>6</v>
      </c>
      <c r="O16" s="8">
        <v>6</v>
      </c>
      <c r="P16" s="8">
        <v>4</v>
      </c>
      <c r="Q16" s="8">
        <f t="shared" ref="Q16:Q35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7" customFormat="1" ht="12.75" customHeight="1" x14ac:dyDescent="0.25">
      <c r="A17" s="13" t="s">
        <v>55</v>
      </c>
      <c r="B17" s="13" t="s">
        <v>59</v>
      </c>
      <c r="C17" s="13" t="s">
        <v>57</v>
      </c>
      <c r="D17" s="14">
        <v>340000</v>
      </c>
      <c r="E17" s="14">
        <v>200000</v>
      </c>
      <c r="F17" s="13" t="s">
        <v>61</v>
      </c>
      <c r="G17" s="9" t="s">
        <v>51</v>
      </c>
      <c r="H17" s="13" t="s">
        <v>62</v>
      </c>
      <c r="I17" s="9" t="s">
        <v>51</v>
      </c>
      <c r="J17" s="8">
        <v>33</v>
      </c>
      <c r="K17" s="8">
        <v>12</v>
      </c>
      <c r="L17" s="8">
        <v>14</v>
      </c>
      <c r="M17" s="8">
        <v>5</v>
      </c>
      <c r="N17" s="8">
        <v>7</v>
      </c>
      <c r="O17" s="8">
        <v>7</v>
      </c>
      <c r="P17" s="8">
        <v>3</v>
      </c>
      <c r="Q17" s="8">
        <f t="shared" si="0"/>
        <v>81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x14ac:dyDescent="0.25">
      <c r="A18" s="17" t="s">
        <v>66</v>
      </c>
      <c r="B18" s="17" t="s">
        <v>68</v>
      </c>
      <c r="C18" s="17" t="s">
        <v>67</v>
      </c>
      <c r="D18" s="18">
        <v>435000</v>
      </c>
      <c r="E18" s="18">
        <v>250000</v>
      </c>
      <c r="F18" s="17" t="s">
        <v>69</v>
      </c>
      <c r="G18" s="19" t="s">
        <v>51</v>
      </c>
      <c r="H18" s="17" t="s">
        <v>70</v>
      </c>
      <c r="I18" s="19" t="s">
        <v>51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8">
        <f t="shared" si="0"/>
        <v>0</v>
      </c>
      <c r="R18" s="2" t="s">
        <v>95</v>
      </c>
    </row>
    <row r="19" spans="1:80" x14ac:dyDescent="0.25">
      <c r="A19" s="17" t="s">
        <v>71</v>
      </c>
      <c r="B19" s="17" t="s">
        <v>73</v>
      </c>
      <c r="C19" s="17" t="s">
        <v>72</v>
      </c>
      <c r="D19" s="18">
        <v>1837250</v>
      </c>
      <c r="E19" s="18">
        <v>430000</v>
      </c>
      <c r="F19" s="17" t="s">
        <v>52</v>
      </c>
      <c r="G19" s="19" t="s">
        <v>51</v>
      </c>
      <c r="H19" s="17" t="s">
        <v>74</v>
      </c>
      <c r="I19" s="19" t="s">
        <v>51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8">
        <f t="shared" si="0"/>
        <v>0</v>
      </c>
      <c r="R19" s="2" t="s">
        <v>95</v>
      </c>
    </row>
    <row r="20" spans="1:80" x14ac:dyDescent="0.25">
      <c r="A20" s="17" t="s">
        <v>76</v>
      </c>
      <c r="B20" s="17" t="s">
        <v>84</v>
      </c>
      <c r="C20" s="17" t="s">
        <v>80</v>
      </c>
      <c r="D20" s="18">
        <v>548950</v>
      </c>
      <c r="E20" s="18">
        <v>150000</v>
      </c>
      <c r="F20" s="17" t="s">
        <v>86</v>
      </c>
      <c r="G20" s="19" t="s">
        <v>51</v>
      </c>
      <c r="H20" s="17" t="s">
        <v>90</v>
      </c>
      <c r="I20" s="17" t="s">
        <v>75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8">
        <f t="shared" si="0"/>
        <v>0</v>
      </c>
      <c r="R20" s="2" t="s">
        <v>95</v>
      </c>
    </row>
    <row r="21" spans="1:80" x14ac:dyDescent="0.25">
      <c r="A21" s="17" t="s">
        <v>77</v>
      </c>
      <c r="B21" s="17" t="s">
        <v>85</v>
      </c>
      <c r="C21" s="17" t="s">
        <v>81</v>
      </c>
      <c r="D21" s="18">
        <v>591835</v>
      </c>
      <c r="E21" s="18">
        <v>500000</v>
      </c>
      <c r="F21" s="17" t="s">
        <v>87</v>
      </c>
      <c r="G21" s="19" t="s">
        <v>51</v>
      </c>
      <c r="H21" s="17" t="s">
        <v>60</v>
      </c>
      <c r="I21" s="17" t="s">
        <v>51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8">
        <f t="shared" si="0"/>
        <v>0</v>
      </c>
      <c r="R21" s="2" t="s">
        <v>95</v>
      </c>
    </row>
    <row r="22" spans="1:80" x14ac:dyDescent="0.25">
      <c r="A22" s="17" t="s">
        <v>78</v>
      </c>
      <c r="B22" s="17" t="s">
        <v>85</v>
      </c>
      <c r="C22" s="17" t="s">
        <v>82</v>
      </c>
      <c r="D22" s="18">
        <v>383170</v>
      </c>
      <c r="E22" s="18">
        <v>300000</v>
      </c>
      <c r="F22" s="17" t="s">
        <v>88</v>
      </c>
      <c r="G22" s="19" t="s">
        <v>51</v>
      </c>
      <c r="H22" s="17" t="s">
        <v>91</v>
      </c>
      <c r="I22" s="17" t="s">
        <v>51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8">
        <f t="shared" si="0"/>
        <v>0</v>
      </c>
      <c r="R22" s="2" t="s">
        <v>95</v>
      </c>
    </row>
    <row r="23" spans="1:80" x14ac:dyDescent="0.25">
      <c r="A23" s="17" t="s">
        <v>79</v>
      </c>
      <c r="B23" s="17" t="s">
        <v>85</v>
      </c>
      <c r="C23" s="17" t="s">
        <v>83</v>
      </c>
      <c r="D23" s="18">
        <v>424950</v>
      </c>
      <c r="E23" s="18">
        <v>350000</v>
      </c>
      <c r="F23" s="17" t="s">
        <v>89</v>
      </c>
      <c r="G23" s="19" t="s">
        <v>51</v>
      </c>
      <c r="H23" s="17" t="s">
        <v>92</v>
      </c>
      <c r="I23" s="17" t="s">
        <v>75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8">
        <f t="shared" si="0"/>
        <v>0</v>
      </c>
      <c r="R23" s="2" t="s">
        <v>95</v>
      </c>
    </row>
    <row r="24" spans="1:80" x14ac:dyDescent="0.25">
      <c r="A24" s="23" t="s">
        <v>96</v>
      </c>
      <c r="B24" s="23" t="s">
        <v>98</v>
      </c>
      <c r="C24" s="23" t="s">
        <v>97</v>
      </c>
      <c r="D24" s="24">
        <v>638250</v>
      </c>
      <c r="E24" s="24">
        <v>300000</v>
      </c>
      <c r="F24" s="23" t="s">
        <v>74</v>
      </c>
      <c r="G24" s="23" t="s">
        <v>51</v>
      </c>
      <c r="H24" s="23" t="s">
        <v>99</v>
      </c>
      <c r="I24" s="23" t="s">
        <v>100</v>
      </c>
      <c r="J24" s="8">
        <v>30</v>
      </c>
      <c r="K24" s="8">
        <v>13</v>
      </c>
      <c r="L24" s="8">
        <v>12</v>
      </c>
      <c r="M24" s="8">
        <v>4</v>
      </c>
      <c r="N24" s="8">
        <v>6</v>
      </c>
      <c r="O24" s="8">
        <v>8</v>
      </c>
      <c r="P24" s="8">
        <v>4</v>
      </c>
      <c r="Q24" s="8">
        <f t="shared" si="0"/>
        <v>77</v>
      </c>
    </row>
    <row r="25" spans="1:80" x14ac:dyDescent="0.25">
      <c r="A25" s="23" t="s">
        <v>101</v>
      </c>
      <c r="B25" s="23" t="s">
        <v>103</v>
      </c>
      <c r="C25" s="23" t="s">
        <v>102</v>
      </c>
      <c r="D25" s="24">
        <v>250000</v>
      </c>
      <c r="E25" s="24">
        <v>100000</v>
      </c>
      <c r="F25" s="23" t="s">
        <v>104</v>
      </c>
      <c r="G25" s="9" t="s">
        <v>75</v>
      </c>
      <c r="H25" s="23" t="s">
        <v>69</v>
      </c>
      <c r="I25" s="23" t="s">
        <v>51</v>
      </c>
      <c r="J25" s="8">
        <v>27</v>
      </c>
      <c r="K25" s="8">
        <v>12</v>
      </c>
      <c r="L25" s="8">
        <v>10</v>
      </c>
      <c r="M25" s="8">
        <v>3</v>
      </c>
      <c r="N25" s="8">
        <v>8</v>
      </c>
      <c r="O25" s="8">
        <v>6</v>
      </c>
      <c r="P25" s="8">
        <v>3</v>
      </c>
      <c r="Q25" s="8">
        <f t="shared" si="0"/>
        <v>69</v>
      </c>
    </row>
    <row r="26" spans="1:80" x14ac:dyDescent="0.25">
      <c r="A26" s="23" t="s">
        <v>105</v>
      </c>
      <c r="B26" s="23" t="s">
        <v>84</v>
      </c>
      <c r="C26" s="23" t="s">
        <v>106</v>
      </c>
      <c r="D26" s="24">
        <v>330400</v>
      </c>
      <c r="E26" s="24">
        <v>120000</v>
      </c>
      <c r="F26" s="23" t="s">
        <v>107</v>
      </c>
      <c r="G26" s="9" t="s">
        <v>51</v>
      </c>
      <c r="H26" s="23" t="s">
        <v>88</v>
      </c>
      <c r="I26" s="23" t="s">
        <v>51</v>
      </c>
      <c r="J26" s="8">
        <v>28</v>
      </c>
      <c r="K26" s="8">
        <v>11</v>
      </c>
      <c r="L26" s="8">
        <v>11</v>
      </c>
      <c r="M26" s="8">
        <v>5</v>
      </c>
      <c r="N26" s="8">
        <v>7</v>
      </c>
      <c r="O26" s="8">
        <v>7</v>
      </c>
      <c r="P26" s="8">
        <v>4</v>
      </c>
      <c r="Q26" s="8">
        <f t="shared" si="0"/>
        <v>73</v>
      </c>
    </row>
    <row r="27" spans="1:80" x14ac:dyDescent="0.25">
      <c r="A27" s="23" t="s">
        <v>108</v>
      </c>
      <c r="B27" s="23" t="s">
        <v>85</v>
      </c>
      <c r="C27" s="23" t="s">
        <v>109</v>
      </c>
      <c r="D27" s="24">
        <v>478782</v>
      </c>
      <c r="E27" s="24">
        <v>400000</v>
      </c>
      <c r="F27" s="23" t="s">
        <v>110</v>
      </c>
      <c r="G27" s="23" t="s">
        <v>51</v>
      </c>
      <c r="H27" s="23" t="s">
        <v>111</v>
      </c>
      <c r="I27" s="23" t="s">
        <v>51</v>
      </c>
      <c r="J27" s="8">
        <v>25</v>
      </c>
      <c r="K27" s="8">
        <v>13</v>
      </c>
      <c r="L27" s="8">
        <v>12</v>
      </c>
      <c r="M27" s="8">
        <v>4</v>
      </c>
      <c r="N27" s="8">
        <v>6</v>
      </c>
      <c r="O27" s="8">
        <v>6</v>
      </c>
      <c r="P27" s="8">
        <v>4</v>
      </c>
      <c r="Q27" s="8">
        <f t="shared" si="0"/>
        <v>70</v>
      </c>
    </row>
    <row r="28" spans="1:80" x14ac:dyDescent="0.25">
      <c r="A28" s="35" t="s">
        <v>114</v>
      </c>
      <c r="B28" s="35" t="s">
        <v>98</v>
      </c>
      <c r="C28" s="35" t="s">
        <v>115</v>
      </c>
      <c r="D28" s="36">
        <v>315378</v>
      </c>
      <c r="E28" s="36">
        <v>150000</v>
      </c>
      <c r="F28" s="35" t="s">
        <v>99</v>
      </c>
      <c r="G28" s="35" t="s">
        <v>51</v>
      </c>
      <c r="H28" s="35" t="s">
        <v>86</v>
      </c>
      <c r="I28" s="35" t="s">
        <v>51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8">
        <f t="shared" si="0"/>
        <v>0</v>
      </c>
      <c r="R28" s="2" t="s">
        <v>95</v>
      </c>
    </row>
    <row r="29" spans="1:80" x14ac:dyDescent="0.25">
      <c r="A29" s="35" t="s">
        <v>116</v>
      </c>
      <c r="B29" s="35" t="s">
        <v>118</v>
      </c>
      <c r="C29" s="35" t="s">
        <v>117</v>
      </c>
      <c r="D29" s="36">
        <v>550000</v>
      </c>
      <c r="E29" s="36">
        <v>200000</v>
      </c>
      <c r="F29" s="35" t="s">
        <v>90</v>
      </c>
      <c r="G29" s="35" t="s">
        <v>51</v>
      </c>
      <c r="H29" s="35" t="s">
        <v>119</v>
      </c>
      <c r="I29" s="35" t="s">
        <v>51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8">
        <f t="shared" si="0"/>
        <v>0</v>
      </c>
      <c r="R29" s="2" t="s">
        <v>95</v>
      </c>
    </row>
    <row r="30" spans="1:80" x14ac:dyDescent="0.25">
      <c r="A30" s="35" t="s">
        <v>120</v>
      </c>
      <c r="B30" s="35" t="s">
        <v>122</v>
      </c>
      <c r="C30" s="35" t="s">
        <v>121</v>
      </c>
      <c r="D30" s="36">
        <v>450000</v>
      </c>
      <c r="E30" s="36">
        <v>150000</v>
      </c>
      <c r="F30" s="35" t="s">
        <v>123</v>
      </c>
      <c r="G30" s="35" t="s">
        <v>75</v>
      </c>
      <c r="H30" s="35" t="s">
        <v>61</v>
      </c>
      <c r="I30" s="35" t="s">
        <v>51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8">
        <f t="shared" si="0"/>
        <v>0</v>
      </c>
      <c r="R30" s="2" t="s">
        <v>95</v>
      </c>
    </row>
    <row r="31" spans="1:80" x14ac:dyDescent="0.25">
      <c r="A31" s="35" t="s">
        <v>124</v>
      </c>
      <c r="B31" s="35" t="s">
        <v>73</v>
      </c>
      <c r="C31" s="35" t="s">
        <v>125</v>
      </c>
      <c r="D31" s="36">
        <v>468500</v>
      </c>
      <c r="E31" s="36">
        <v>120000</v>
      </c>
      <c r="F31" s="35" t="s">
        <v>61</v>
      </c>
      <c r="G31" s="35" t="s">
        <v>51</v>
      </c>
      <c r="H31" s="35" t="s">
        <v>52</v>
      </c>
      <c r="I31" s="35" t="s">
        <v>51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8">
        <f t="shared" si="0"/>
        <v>0</v>
      </c>
      <c r="R31" s="2" t="s">
        <v>95</v>
      </c>
    </row>
    <row r="32" spans="1:80" x14ac:dyDescent="0.25">
      <c r="A32" s="35" t="s">
        <v>133</v>
      </c>
      <c r="B32" s="13" t="s">
        <v>135</v>
      </c>
      <c r="C32" s="13" t="s">
        <v>134</v>
      </c>
      <c r="D32" s="14">
        <v>312500</v>
      </c>
      <c r="E32" s="14">
        <v>200000</v>
      </c>
      <c r="F32" s="13" t="s">
        <v>60</v>
      </c>
      <c r="G32" s="35" t="s">
        <v>51</v>
      </c>
      <c r="H32" s="13" t="s">
        <v>110</v>
      </c>
      <c r="I32" s="35" t="s">
        <v>51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8">
        <f t="shared" si="0"/>
        <v>0</v>
      </c>
      <c r="R32" s="2" t="s">
        <v>95</v>
      </c>
    </row>
    <row r="33" spans="1:18" x14ac:dyDescent="0.25">
      <c r="A33" s="35" t="s">
        <v>126</v>
      </c>
      <c r="B33" s="35" t="s">
        <v>85</v>
      </c>
      <c r="C33" s="35" t="s">
        <v>127</v>
      </c>
      <c r="D33" s="36">
        <v>1035100</v>
      </c>
      <c r="E33" s="36">
        <v>600000</v>
      </c>
      <c r="F33" s="35" t="s">
        <v>92</v>
      </c>
      <c r="G33" s="35" t="s">
        <v>51</v>
      </c>
      <c r="H33" s="35" t="s">
        <v>104</v>
      </c>
      <c r="I33" s="35" t="s">
        <v>51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8">
        <f t="shared" si="0"/>
        <v>0</v>
      </c>
      <c r="R33" s="2" t="s">
        <v>95</v>
      </c>
    </row>
    <row r="34" spans="1:18" x14ac:dyDescent="0.25">
      <c r="A34" s="35" t="s">
        <v>128</v>
      </c>
      <c r="B34" s="35" t="s">
        <v>85</v>
      </c>
      <c r="C34" s="35" t="s">
        <v>129</v>
      </c>
      <c r="D34" s="36">
        <v>706785</v>
      </c>
      <c r="E34" s="36">
        <v>500000</v>
      </c>
      <c r="F34" s="35" t="s">
        <v>50</v>
      </c>
      <c r="G34" s="35" t="s">
        <v>51</v>
      </c>
      <c r="H34" s="35" t="s">
        <v>89</v>
      </c>
      <c r="I34" s="41" t="s">
        <v>51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8">
        <f t="shared" si="0"/>
        <v>0</v>
      </c>
      <c r="R34" s="2" t="s">
        <v>95</v>
      </c>
    </row>
    <row r="35" spans="1:18" x14ac:dyDescent="0.25">
      <c r="A35" s="35" t="s">
        <v>130</v>
      </c>
      <c r="B35" s="35" t="s">
        <v>132</v>
      </c>
      <c r="C35" s="35" t="s">
        <v>131</v>
      </c>
      <c r="D35" s="36">
        <v>328400</v>
      </c>
      <c r="E35" s="36">
        <v>180000</v>
      </c>
      <c r="F35" s="35" t="s">
        <v>69</v>
      </c>
      <c r="G35" s="35" t="s">
        <v>75</v>
      </c>
      <c r="H35" s="35" t="s">
        <v>50</v>
      </c>
      <c r="I35" s="35" t="s">
        <v>51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8">
        <f t="shared" si="0"/>
        <v>0</v>
      </c>
      <c r="R35" s="2" t="s">
        <v>95</v>
      </c>
    </row>
    <row r="36" spans="1:18" x14ac:dyDescent="0.25">
      <c r="A36" s="17" t="s">
        <v>139</v>
      </c>
      <c r="B36" s="17" t="s">
        <v>73</v>
      </c>
      <c r="C36" s="17" t="s">
        <v>140</v>
      </c>
      <c r="D36" s="18">
        <v>522000</v>
      </c>
      <c r="E36" s="18">
        <v>150000</v>
      </c>
      <c r="F36" s="17" t="s">
        <v>74</v>
      </c>
      <c r="G36" s="17" t="s">
        <v>75</v>
      </c>
      <c r="H36" s="17" t="s">
        <v>107</v>
      </c>
      <c r="I36" s="17" t="s">
        <v>51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1">
        <f t="shared" ref="Q36:Q38" si="1">SUM(J36:P36)</f>
        <v>0</v>
      </c>
      <c r="R36" s="80" t="s">
        <v>95</v>
      </c>
    </row>
    <row r="37" spans="1:18" x14ac:dyDescent="0.25">
      <c r="A37" s="17" t="s">
        <v>141</v>
      </c>
      <c r="B37" s="17" t="s">
        <v>143</v>
      </c>
      <c r="C37" s="17" t="s">
        <v>142</v>
      </c>
      <c r="D37" s="18">
        <v>476255</v>
      </c>
      <c r="E37" s="18">
        <v>335000</v>
      </c>
      <c r="F37" s="17" t="s">
        <v>86</v>
      </c>
      <c r="G37" s="17" t="s">
        <v>51</v>
      </c>
      <c r="H37" s="17" t="s">
        <v>87</v>
      </c>
      <c r="I37" s="17" t="s">
        <v>51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1">
        <f t="shared" si="1"/>
        <v>0</v>
      </c>
      <c r="R37" s="80" t="s">
        <v>95</v>
      </c>
    </row>
    <row r="38" spans="1:18" x14ac:dyDescent="0.25">
      <c r="A38" s="17" t="s">
        <v>144</v>
      </c>
      <c r="B38" s="17" t="s">
        <v>146</v>
      </c>
      <c r="C38" s="17" t="s">
        <v>145</v>
      </c>
      <c r="D38" s="18">
        <v>385327</v>
      </c>
      <c r="E38" s="18">
        <v>150000</v>
      </c>
      <c r="F38" s="17" t="s">
        <v>52</v>
      </c>
      <c r="G38" s="17" t="s">
        <v>51</v>
      </c>
      <c r="H38" s="17" t="s">
        <v>90</v>
      </c>
      <c r="I38" s="17" t="s">
        <v>51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1">
        <f t="shared" si="1"/>
        <v>0</v>
      </c>
      <c r="R38" s="80" t="s">
        <v>95</v>
      </c>
    </row>
  </sheetData>
  <mergeCells count="17"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  <mergeCell ref="Q12:Q13"/>
    <mergeCell ref="K12:K13"/>
    <mergeCell ref="L12:L13"/>
    <mergeCell ref="M12:M13"/>
    <mergeCell ref="N12:N13"/>
    <mergeCell ref="O12:O13"/>
    <mergeCell ref="P12:P13"/>
  </mergeCells>
  <dataValidations count="4">
    <dataValidation type="decimal" operator="lessThanOrEqual" allowBlank="1" showInputMessage="1" showErrorMessage="1" error="max. 40" sqref="K24:P38 J15:J38" xr:uid="{BC52608A-A5E6-4ECD-8E99-C2C45BB3B88C}">
      <formula1>40</formula1>
    </dataValidation>
    <dataValidation type="decimal" operator="lessThanOrEqual" allowBlank="1" showInputMessage="1" showErrorMessage="1" error="max. 15" sqref="K15:L23" xr:uid="{D107559A-2BC8-4F02-9F27-D653AA8F805D}">
      <formula1>15</formula1>
    </dataValidation>
    <dataValidation type="decimal" operator="lessThanOrEqual" allowBlank="1" showInputMessage="1" showErrorMessage="1" error="max. 5" sqref="P15:P23 M15:M23" xr:uid="{3D83AB59-BB1D-4F89-91C8-472B07A3E81A}">
      <formula1>5</formula1>
    </dataValidation>
    <dataValidation type="decimal" operator="lessThanOrEqual" allowBlank="1" showInputMessage="1" showErrorMessage="1" error="max. 10" sqref="N15:O23" xr:uid="{61910C1D-364D-4506-A0DB-7BE1158F36E8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2019-03-11T10:20:01Z</cp:lastPrinted>
  <dcterms:created xsi:type="dcterms:W3CDTF">2013-12-06T22:03:05Z</dcterms:created>
  <dcterms:modified xsi:type="dcterms:W3CDTF">2019-06-05T11:36:53Z</dcterms:modified>
</cp:coreProperties>
</file>